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40" yWindow="-12" windowWidth="10548" windowHeight="9528"/>
  </bookViews>
  <sheets>
    <sheet name="WorkPlan" sheetId="1" r:id="rId1"/>
    <sheet name="Success, Barriers &amp; notes" sheetId="3" r:id="rId2"/>
    <sheet name="Tracking-Outcomes" sheetId="2" r:id="rId3"/>
  </sheets>
  <calcPr calcId="145621"/>
</workbook>
</file>

<file path=xl/calcChain.xml><?xml version="1.0" encoding="utf-8"?>
<calcChain xmlns="http://schemas.openxmlformats.org/spreadsheetml/2006/main">
  <c r="F59" i="1" l="1"/>
  <c r="F56" i="1" l="1"/>
  <c r="F32" i="1" l="1"/>
  <c r="F21" i="1" l="1"/>
  <c r="F58" i="1"/>
  <c r="F57" i="1"/>
  <c r="F55" i="1"/>
  <c r="F54" i="1"/>
  <c r="F53" i="1"/>
  <c r="F52" i="1"/>
  <c r="F51" i="1"/>
  <c r="F50" i="1"/>
  <c r="F49" i="1"/>
  <c r="F48" i="1"/>
  <c r="F45" i="1"/>
  <c r="F44" i="1"/>
  <c r="F42" i="1"/>
  <c r="F36" i="1"/>
  <c r="F35" i="1"/>
  <c r="F33" i="1"/>
  <c r="F31" i="1"/>
  <c r="F30" i="1"/>
  <c r="F29" i="1"/>
  <c r="F28" i="1"/>
  <c r="F27" i="1"/>
  <c r="F18" i="1" l="1"/>
  <c r="F17" i="1"/>
  <c r="A53" i="1" l="1"/>
  <c r="A54" i="1" s="1"/>
  <c r="A55" i="1" s="1"/>
  <c r="A48" i="1"/>
  <c r="A49" i="1" s="1"/>
  <c r="A50" i="1" s="1"/>
  <c r="A51" i="1" s="1"/>
  <c r="A42" i="1"/>
  <c r="A45" i="1" s="1"/>
  <c r="A27" i="1" l="1"/>
  <c r="A28" i="1" s="1"/>
  <c r="F26" i="1"/>
  <c r="F11" i="1"/>
  <c r="F39" i="1" l="1"/>
  <c r="F38" i="1"/>
  <c r="F37" i="1"/>
  <c r="F34" i="1"/>
  <c r="F22" i="1"/>
  <c r="F23" i="1"/>
  <c r="F24" i="1"/>
  <c r="F20" i="1"/>
  <c r="F16" i="1"/>
  <c r="F10" i="1"/>
  <c r="F12" i="1"/>
  <c r="F13" i="1"/>
  <c r="F14" i="1"/>
  <c r="F15" i="1"/>
  <c r="F9" i="1"/>
  <c r="A20" i="1"/>
  <c r="A9" i="1"/>
  <c r="A10" i="1" s="1"/>
  <c r="A11" i="1" l="1"/>
  <c r="A12" i="1" s="1"/>
  <c r="A13" i="1" s="1"/>
  <c r="A14" i="1" s="1"/>
  <c r="A15" i="1" s="1"/>
</calcChain>
</file>

<file path=xl/sharedStrings.xml><?xml version="1.0" encoding="utf-8"?>
<sst xmlns="http://schemas.openxmlformats.org/spreadsheetml/2006/main" count="272" uniqueCount="214">
  <si>
    <t>WBS</t>
  </si>
  <si>
    <t>Task</t>
  </si>
  <si>
    <t>Lead</t>
  </si>
  <si>
    <t>Start</t>
  </si>
  <si>
    <t>Work Days</t>
  </si>
  <si>
    <t>Cerro Gordo County Department of Public Health</t>
  </si>
  <si>
    <t>Increase Pneumococcal Vaccination Project Schedule</t>
  </si>
  <si>
    <t>Project Start Date:</t>
  </si>
  <si>
    <t>Project Lead:</t>
  </si>
  <si>
    <t>July 1, 2015 (Wednesday)</t>
  </si>
  <si>
    <t>Bethany Bjorklund</t>
  </si>
  <si>
    <t>End</t>
  </si>
  <si>
    <t>July</t>
  </si>
  <si>
    <t>August</t>
  </si>
  <si>
    <t>1st half</t>
  </si>
  <si>
    <t>2nd half</t>
  </si>
  <si>
    <t>September</t>
  </si>
  <si>
    <t>October</t>
  </si>
  <si>
    <t>November</t>
  </si>
  <si>
    <t>December</t>
  </si>
  <si>
    <t>January</t>
  </si>
  <si>
    <t>February</t>
  </si>
  <si>
    <t>March</t>
  </si>
  <si>
    <t>April</t>
  </si>
  <si>
    <t>May</t>
  </si>
  <si>
    <t>Jun</t>
  </si>
  <si>
    <t>Kara</t>
  </si>
  <si>
    <t>Direct education to target audience</t>
  </si>
  <si>
    <t>Bethany</t>
  </si>
  <si>
    <t>Research PAP for PCV13</t>
  </si>
  <si>
    <t>Find statistics to add to promotions to motivate people</t>
  </si>
  <si>
    <t xml:space="preserve">Investigate new signs to purchase </t>
  </si>
  <si>
    <t>Promote that pneumonia &amp; flu vaccine are both available at outreach clinics</t>
  </si>
  <si>
    <t>Curbside</t>
  </si>
  <si>
    <t>Home care</t>
  </si>
  <si>
    <t>Develop new methods for outreach for vaccine dissemination</t>
  </si>
  <si>
    <t>Research insurance, chronic disease qualifications &amp; medical provider requirements for pneumococcal vaccination</t>
  </si>
  <si>
    <t>Patti &amp; Sandy</t>
  </si>
  <si>
    <t>Develop a cheat sheet for most common information &amp; disseminate to AIDEP staff</t>
  </si>
  <si>
    <t xml:space="preserve">Develop a process for home care's existing and new patient lists to receive vaccinations </t>
  </si>
  <si>
    <t>Talk with Linda &amp; Val regarding the possibility of giving pneumonia vaccines</t>
  </si>
  <si>
    <t>Bethany &amp; HC Nurse</t>
  </si>
  <si>
    <t>Bethany &amp; Kara</t>
  </si>
  <si>
    <t>Jodi</t>
  </si>
  <si>
    <t>Establish a set day(s) &amp; time for this (8:00-9:30, MW)</t>
  </si>
  <si>
    <t>Develop a process for entire curbside service (tent, sit outside, plug in cooler, check-in, staff involved, etc.)</t>
  </si>
  <si>
    <t>Determine if accessing technology is possible</t>
  </si>
  <si>
    <t>Ryan &amp; Bethany</t>
  </si>
  <si>
    <t>Bethany &amp; Jeni</t>
  </si>
  <si>
    <t>Talk with Ron &amp; Tim regarding possibility</t>
  </si>
  <si>
    <t>Research other businesses that do curbside</t>
  </si>
  <si>
    <t>Ensure that flu promotions include pneumonia promotion</t>
  </si>
  <si>
    <t>Revise &amp;/or  develop messaging to feature PCV13 vaccine availability ,  ACIP recommendations &amp; to establish that we are the premier vaccination site through radio, website, magnets for cars, channel 1 &amp; 4, social media, flyers, prompts on site, table tents, etc.</t>
  </si>
  <si>
    <t>Jeni</t>
  </si>
  <si>
    <t>Ensure we have adequate pneumonia vaccine supply for flu season</t>
  </si>
  <si>
    <t>Educate vaccine providers (pharmacies, nursing homes, assisted living sites, medical providers) regarding ACIP recommendations &amp; pneumococcal vaccine importance</t>
  </si>
  <si>
    <t>Revise protocol for outreach flu clinics to include pneumonia vaccine</t>
  </si>
  <si>
    <t>Determine if records can be accessed at outreach sites</t>
  </si>
  <si>
    <t>Develop a list of staff members who could be added to staff at site; approach staff &amp; managers to determine who can aid</t>
  </si>
  <si>
    <t>Create a schedule for all outreach staff</t>
  </si>
  <si>
    <t>Jodi &amp; Bethany</t>
  </si>
  <si>
    <t>Work with area medical providers to increase vaccinations in Cerro Gordo County</t>
  </si>
  <si>
    <t>Use Mercy-generated reports to compare to our audits</t>
  </si>
  <si>
    <t>Contact Sherry Manchester to determine if we can access patient records/audit reports</t>
  </si>
  <si>
    <t>Update IRIS &amp; identify gaps in patients with pneumonia vaccine</t>
  </si>
  <si>
    <t>Use targeted education on patients without vaccine</t>
  </si>
  <si>
    <t>Determine vaccine provision protocols &amp; IRIS participation</t>
  </si>
  <si>
    <t>Educate on vaccine importance &amp; ACIP recommendations</t>
  </si>
  <si>
    <t>Develop and implement a process for IRIS record look-up at outreach clinic sites</t>
  </si>
  <si>
    <t>Kara &amp; Bethany</t>
  </si>
  <si>
    <t>Screen existing clients before next visit to determine interest in pneumonia vaccine</t>
  </si>
  <si>
    <t>Jeni/Jodi</t>
  </si>
  <si>
    <t>Develop connection with medical providers to offer data entry for those who do not use IRIS</t>
  </si>
  <si>
    <t xml:space="preserve">Develop tear off sheet (applicable to homecare  outreach clinics &amp; physician clinics) to include vaccine need &amp; information, </t>
  </si>
  <si>
    <t xml:space="preserve">Provide patient look up in IRIS &amp; inform patient of other recommended vaccines needed - give them a reminder postcard at outreach clinics. </t>
  </si>
  <si>
    <t>All</t>
  </si>
  <si>
    <t>Develop list of potential sites for in-person education &amp; prioritize list. (SALT forum, assisted living, senior center sites, senior housing sites) Talk with Sherry Manchester to assist.</t>
  </si>
  <si>
    <t>Home care nurse will administer vaccinations in home</t>
  </si>
  <si>
    <t>Sandy &amp; Patti</t>
  </si>
  <si>
    <t xml:space="preserve">Assess what providers/pharmacies already know, how they access patient records and track vaccinations - how does their process currently work? </t>
  </si>
  <si>
    <t>Disseminate promotions (including signs if purchased)</t>
  </si>
  <si>
    <t>Talk with CG Health Managers/staff who may have a role</t>
  </si>
  <si>
    <t>If approved, promote service (via radio, website, etc.)</t>
  </si>
  <si>
    <t>Contact VA to inquire about Pneumococcal vaccine process at their clinics and if we could access vaccine data</t>
  </si>
  <si>
    <t>Determine if we can use business/school WIFI or if it could be a HIPPA violation</t>
  </si>
  <si>
    <t>Fiscal year</t>
  </si>
  <si>
    <t>Barriers</t>
  </si>
  <si>
    <t>Small Wins</t>
  </si>
  <si>
    <t>LONG TERM</t>
  </si>
  <si>
    <t>SHORT TERM</t>
  </si>
  <si>
    <t>Aug</t>
  </si>
  <si>
    <t>Sept</t>
  </si>
  <si>
    <t>Oct</t>
  </si>
  <si>
    <t>Nov</t>
  </si>
  <si>
    <t>Dec</t>
  </si>
  <si>
    <t>Jan</t>
  </si>
  <si>
    <t>Feb</t>
  </si>
  <si>
    <t>Mar</t>
  </si>
  <si>
    <t>Apr</t>
  </si>
  <si>
    <t>Sites</t>
  </si>
  <si>
    <t>Enter # of vaccines given at each</t>
  </si>
  <si>
    <t>Homecare Clients (PPSV23)</t>
  </si>
  <si>
    <t>Outreach Clinics (PPSV23)</t>
  </si>
  <si>
    <t>Immunization Clinic (PPSV23)</t>
  </si>
  <si>
    <t>Pneumococcal vaccine county rate (PPSV23)</t>
  </si>
  <si>
    <t>Sherry Manchester @ Mercy had already investigated what pharmacies were using IRIS &amp; immunizations in Mason City &amp; shared the information.</t>
  </si>
  <si>
    <t>Ron approved the possibility of curbside flu/pneumonia clinics.</t>
  </si>
  <si>
    <t>Jeni received a tablet, Bethany should be too for access of records off site.  Lap tops could be available for DP staff use with internet card.</t>
  </si>
  <si>
    <t>Other current PH program demands this time of year August 2015  (clinic, HPV)</t>
  </si>
  <si>
    <t>7/25/2015 PAP applicable to those under 65 years of age.</t>
  </si>
  <si>
    <t>7/20/15 Contacted Linda Read and have mentioned QI project to Shirley</t>
  </si>
  <si>
    <t>8/5/15 Ron approved possibility of curbside flu/pneumonia clinics.</t>
  </si>
  <si>
    <t>START</t>
  </si>
  <si>
    <t>END</t>
  </si>
  <si>
    <t>June</t>
  </si>
  <si>
    <t>2014 Year PPSV23: 50%</t>
  </si>
  <si>
    <r>
      <t>Review all existing written messaging: flyers, posters, letters, signs at table &amp; determine need for each -</t>
    </r>
    <r>
      <rPr>
        <sz val="10"/>
        <color rgb="FFFF0000"/>
        <rFont val="Calibri"/>
        <family val="2"/>
        <scheme val="minor"/>
      </rPr>
      <t xml:space="preserve"> Look for plastic sleeves to put at check in table</t>
    </r>
  </si>
  <si>
    <t>8/10 have added information into radio ads &amp; chamber newsletters</t>
  </si>
  <si>
    <t xml:space="preserve">8/10 Include statistic on table sign for clincs - IDPH website utilize </t>
  </si>
  <si>
    <t xml:space="preserve">8/10  chamber, radio ads have been set up </t>
  </si>
  <si>
    <t>8/10 complete</t>
  </si>
  <si>
    <t>8/10 -Will print cards for use at outreach clinics.</t>
  </si>
  <si>
    <t>Develop script for nurses &amp; others who may assist with outreach clinics to promote vaccine</t>
  </si>
  <si>
    <t>8/10 - Sherry M. suggested farmers market, and would be willing to participate.</t>
  </si>
  <si>
    <t>Develop direct marketing to sites (flyers, letters, etc. to those sites listed in 2.3)</t>
  </si>
  <si>
    <t>8/10 Will assess need for curbside service - possibly call up to health dept. &amp; ask if a nurse can come down to administer vaccine.</t>
  </si>
  <si>
    <t>7/10/15 Jeni has received a hot spot to use with Surface (successful w/ National Night Out), Bethany will also be receivin a Surface laptop to utilize off site. Will also put a laptop in the immunization clinic (in addition to Surface). Ask Ryan for mobile internet device to use with Bethany's Surface.</t>
  </si>
  <si>
    <t xml:space="preserve">7/29/2015 - Bethany found this would not be a HIPPA violation. </t>
  </si>
  <si>
    <t xml:space="preserve">8/10 - If we decide to pilot locally, will promote the service. </t>
  </si>
  <si>
    <t xml:space="preserve">8/10 - Bethany talked with Linda &amp; Val - will have to develop process to check &amp; offer vaccine (currently not checking on a routine basis). </t>
  </si>
  <si>
    <t xml:space="preserve">8/10 - Sherry M. had already starting checking w/ pharmacies - Bethany has list of pharmacies who has access to IRIS &amp; can use. Check w/ Iowa Board of Pharmacies or Bethany K. at ID{PH to see if this is something that is required of pharmacies to do. </t>
  </si>
  <si>
    <t xml:space="preserve">8/10 - Penny M., Shirley &amp; Jeni has checked with Linda on intern. </t>
  </si>
  <si>
    <t xml:space="preserve">8/10 - possible, but will back bunner for now. </t>
  </si>
  <si>
    <t>8/10- see 6.2</t>
  </si>
  <si>
    <t>Prevnar 13 Immunization Clinic</t>
  </si>
  <si>
    <t>Prevnar 13 Outreach Clinics</t>
  </si>
  <si>
    <t>65 years of age and older</t>
  </si>
  <si>
    <t>Prevnar 13 is expensive to order, limited to only 20-30 doses at a time.  Order can take up to a week to arrive.</t>
  </si>
  <si>
    <t xml:space="preserve">Time barrier at the senior clinics, takes an extra 2-5 minutes to look up record and counsel patient.  </t>
  </si>
  <si>
    <t>Noticed majority of our 65 and older population are needing the Prevnar 13 instead of the PPSV23.</t>
  </si>
  <si>
    <t>Patients are calling in to public health with dates of other vacines received elsewhere such as Tdap and Shingles and previous PPSV23 doses.</t>
  </si>
  <si>
    <t>Prevnar 13 Homecare Clients</t>
  </si>
  <si>
    <t>Use of surfaces and US Cellular devices great for pneumonia outreach clinics and vaccine record look up.</t>
  </si>
  <si>
    <t>10/14/15 Determined patient look up and provider recommendation are the best ways to communicate pneumonia and other vaccine needs to patients.</t>
  </si>
  <si>
    <t>10/14/15- developed a work flow for immunization clinic check in screening all patients 65 and older vaccine needs and nurse notified current vaccines needed and highly recommending patients to receive the pneumonia vaccine at same visit of flu vaccine.</t>
  </si>
  <si>
    <t>10/14/15 can discuss after peak flu season.</t>
  </si>
  <si>
    <t>9/30/15- completed 65 and older patient vaccine needs and returned to Linda read.</t>
  </si>
  <si>
    <t>10/1/2015 PHN are administering Flu vaccines in the home, some nurses are also bringing Pneumonia vaccines for same visit.  See stats.</t>
  </si>
  <si>
    <t>10/1/15 observing pharmacies and physician offices are routinely administering the pneumonia vaccines at their sites.  Particularly PCV13.</t>
  </si>
  <si>
    <t>10/1/15 Nurses taking their surfaces and looking up patient vaccine records at outreach clinics.  Administering Pneumonia vaccine due and giving a vaccine reminder card of other vaccines needed such as Tdap and Shingles.  Betty does not have the WIFI access done but Bethany and Jeni do.</t>
  </si>
  <si>
    <t>3- PPSV23</t>
  </si>
  <si>
    <t>Identify nursing homes to  collaborate and administer outreach Pneumococcal vaccinations at.</t>
  </si>
  <si>
    <t>0- PPSV23</t>
  </si>
  <si>
    <t>PCV13 reimbursement Medicare: $184.30</t>
  </si>
  <si>
    <t xml:space="preserve">Some patients have heard Flu and Pneumonia vaccines must be seperated by a month.  </t>
  </si>
  <si>
    <t>Most patients are receptive to receiving the PCV13 and come back to receive the vaccine if no vaccine available at the time the flu vaccine was administered.</t>
  </si>
  <si>
    <t>Bethany &amp; Sandy reviewed all of the current public health patients records 65 years and older and returned back to Linda Read for nurses to review patient vaccine needs.</t>
  </si>
  <si>
    <t>Revenue: We will not know an exact number as Medicare is the only payor that we revenue pneumonia as a separate project number, so any Prevnar billed to private insurance will not be tracked.</t>
  </si>
  <si>
    <t>Pneumovax reimbursement Medicare: $112.17</t>
  </si>
  <si>
    <t>62- PCV13</t>
  </si>
  <si>
    <t>1- PPSV23</t>
  </si>
  <si>
    <t>*Commercial insurances (BCBS, AETNA, ETC) will vary</t>
  </si>
  <si>
    <t>Sherry Manchester has been an asset for immunization record verification to patients coming in with questionable vaccinations documented in IRIS through Mercy. (PCV7 intead of PPSV23 entered)</t>
  </si>
  <si>
    <t>10/14/2015 Discuss after flu season how we can continue to let seniors know of their vaccines needs.  Bethany also send an email to Pfizer asking to change verbage to ask public health including pharmacist and doctor about the Prevnar 13. 1/26/2016- brainstorm locations where we can target those 65 years and older.</t>
  </si>
  <si>
    <t>9/20/2015 Completed for outreach influenza clinics.</t>
  </si>
  <si>
    <t>Pneumococcal vaccine revenue (PCV13) through 1/31/2016*</t>
  </si>
  <si>
    <t>Pneumococcal vaccine revenue (PPSV23) through 1/31/2016*</t>
  </si>
  <si>
    <t>12/1/2015 Reimbursement Rates</t>
  </si>
  <si>
    <t>12- PCV13</t>
  </si>
  <si>
    <t>9- PCV13</t>
  </si>
  <si>
    <t>Total doses</t>
  </si>
  <si>
    <t>Project created a new work flow to check every single patient's immunization records prior to administering vaccines.  Current practice we will continue moving forward.</t>
  </si>
  <si>
    <t>Immunization Clinic work flow works great with Sandy/Jodi looking up patients vaccine needs prior to nurse calling patient back during busy immunization clinic days.</t>
  </si>
  <si>
    <t>Strong recommendation by nurse for vaccination led to high receptiveness of patient getting either the PCV13/PPSV23 vaccines in addition to flu vaccine.</t>
  </si>
  <si>
    <t>IRIS is unable to measure PCV13 coverage percentiles in Adults 65 years of age and older.  Request made to IDPH.</t>
  </si>
  <si>
    <t>53%^</t>
  </si>
  <si>
    <t>^53% Pneumococcal vaccine county rate (PPSV23) on 12/31/2015</t>
  </si>
  <si>
    <t>Pneumococcal vaccine county rate (PCV13)</t>
  </si>
  <si>
    <t>**</t>
  </si>
  <si>
    <t>PPSV23</t>
  </si>
  <si>
    <t>PCV13</t>
  </si>
  <si>
    <t>To be determined 2/22/2016 Meeting.</t>
  </si>
  <si>
    <t>Determine if possible and conduct outreach education and clinics at select locations (i.e. host coffee &amp; cookies at education sites)</t>
  </si>
  <si>
    <t>2/5/2016: By law VA not required to use IRIS.  VA uses a federal level database for vaccine documentation.  Mercy/CGCDPH will  be mailing letter to encourage participation in IRIS 2/28/2016.</t>
  </si>
  <si>
    <t>2/5/2016: Met with Mercy Kim Overbeck to mail letters to providers encouraging routine use of IRIS for all vaccines.  Bethany has a spreadsheet of local providers who currently use IRIS and for what.  Pharmacists are the only providers by law required to enter vaccines, besides flu, into IRIS within 30 days.  Bethany let Ron know of this to pass on to the Immunization Coalition at the State to discuss the possibility of raising the standards requiring all healthcare providers to the same level of care as pharmacists.</t>
  </si>
  <si>
    <t>Veterans Affairs does not use IRIS. The VA uses a federal database.  Only Pharmacists are required by law to use IRIS to document vaccinations given, besides flu, within 30 days.  Not even healthcare providers are required by law.</t>
  </si>
  <si>
    <t>According to Iowa Law, pharmacies are required to enter all vaccines but flu into IRIS.</t>
  </si>
  <si>
    <t>Using local business/school WIFI is not a HIPPA violation for checking IRIS at an outreach clinic.</t>
  </si>
  <si>
    <t>Pneumococcal vaccine Public Health Agency Rate (PPSV23)</t>
  </si>
  <si>
    <t>Brand</t>
  </si>
  <si>
    <t>70%^^</t>
  </si>
  <si>
    <t>^^ 70% Pneumoccocal vaccine Agency rate on 12/31/2015</t>
  </si>
  <si>
    <t>6- PCV13</t>
  </si>
  <si>
    <t>99- PCV 13</t>
  </si>
  <si>
    <t>230- PCV13</t>
  </si>
  <si>
    <t>IRIS not reflecting accurate vaccine doses administered reports.  Realized this error January 2016.  IDPH notified, corrected 2/11/2016.</t>
  </si>
  <si>
    <t>Strong provider recommendation referring their patients to public health for pneumococcal vaccine.</t>
  </si>
  <si>
    <t>8/10 This will be back burner until FY 16/17</t>
  </si>
  <si>
    <t>8/10 Order has been placed for additional (21 PCV13 &amp; 21 PPSV23). Continued to order as needed throughout course of flu season.</t>
  </si>
  <si>
    <t>8/10/15- will share with team card before ordering. Will look at cost &amp; budget. Screened all patients and provided PHN's updated vaccine needs fall 2015.</t>
  </si>
  <si>
    <t>8/10 - Sherry M. is still working on which best report will be, but willing once that is determined. Mercy doing their own program but their main goal was to focus on diabetic patients.</t>
  </si>
  <si>
    <t xml:space="preserve">8/10 - All Mercy personnel suppose to utilize IRIS. </t>
  </si>
  <si>
    <t>7/1/2015-</t>
  </si>
  <si>
    <t>2/22/2016: Discussed, waiting to receive statistics from IDPH in regards to PCV13 coverage percentiles.</t>
  </si>
  <si>
    <t>8/10 - See above, yes.</t>
  </si>
  <si>
    <t>7/15/15: General insurance companies billing cheat sheet created and discussed with AIDEP team prior to finance assuming billing role of all immunizations.</t>
  </si>
  <si>
    <t>7/15/15: All insurance plans may vary, if a patient is questioning their coverage, staff will encourage them with their specific plan or AA can check BCBS website to determine if vaccines are covered.  Medicare B will cover Flu and Pneumococcal vaccinations for those 65 years of age and older.</t>
  </si>
  <si>
    <t>9/1/2015: Linda Read gave Bethany a list of current patients with date of births and Bethany and Sandy reviewed all of their current patients vaccine needs and listed immunizations needed on that sheet prior to nurses going to their patients home and administering the influenza vaccination.</t>
  </si>
  <si>
    <t>8/10 - May pilot one drive thru clinic at Mohawk Square. 2/22/2016: Did not do flu season 2015-2016.  This would require more staff and resources.  Access to parking and public health is difficult at current location.</t>
  </si>
  <si>
    <t xml:space="preserve"> Jeni</t>
  </si>
  <si>
    <t>8/10 - talked to Cascade County, MT and took notes on curbside flu clinic that takes place.  Notes were shared with the QI team.</t>
  </si>
  <si>
    <t>2/22/2016:  Emailed Kim Tichy at IRIS requesting information, is possible.</t>
  </si>
  <si>
    <t>Contact IDPH IRIS department to determine if they measure PCV13 county wide coverage percentiles with specific dates as discussed at meeting on 2/22/2016.</t>
  </si>
  <si>
    <t>Source of information: Iowa's Immunization Registry Information System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</si>
</sst>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_);[Red]\(&quot;$&quot;#,##0.00\)"/>
    <numFmt numFmtId="43" formatCode="_(* #,##0.00_);_(* \(#,##0.00\);_(* &quot;-&quot;??_);_(@_)"/>
    <numFmt numFmtId="164" formatCode="m/d/yy;@"/>
  </numFmts>
  <fonts count="29" x14ac:knownFonts="1">
    <font>
      <sz val="11"/>
      <color theme="1"/>
      <name val="Calibri"/>
      <family val="2"/>
      <scheme val="minor"/>
    </font>
    <font>
      <sz val="11"/>
      <color theme="1"/>
      <name val="Calibri"/>
      <family val="2"/>
      <scheme val="minor"/>
    </font>
    <font>
      <b/>
      <sz val="11"/>
      <color theme="1"/>
      <name val="Calibri"/>
      <family val="2"/>
      <scheme val="minor"/>
    </font>
    <font>
      <sz val="14"/>
      <color theme="4"/>
      <name val="Calibri"/>
      <family val="2"/>
      <scheme val="minor"/>
    </font>
    <font>
      <b/>
      <sz val="9"/>
      <color theme="1"/>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1"/>
      <color theme="1"/>
      <name val="Calibri"/>
      <family val="2"/>
      <scheme val="minor"/>
    </font>
    <font>
      <b/>
      <sz val="11"/>
      <name val="Calibri"/>
      <family val="2"/>
      <scheme val="minor"/>
    </font>
    <font>
      <sz val="10"/>
      <color rgb="FFFF0000"/>
      <name val="Calibri"/>
      <family val="2"/>
      <scheme val="minor"/>
    </font>
    <font>
      <sz val="11"/>
      <name val="Calibri"/>
      <family val="2"/>
      <scheme val="minor"/>
    </font>
    <font>
      <b/>
      <sz val="11"/>
      <color rgb="FF002060"/>
      <name val="Calibri"/>
      <family val="2"/>
      <scheme val="minor"/>
    </font>
    <font>
      <b/>
      <sz val="11"/>
      <color theme="5" tint="-0.249977111117893"/>
      <name val="Calibri"/>
      <family val="2"/>
      <scheme val="minor"/>
    </font>
    <font>
      <b/>
      <sz val="14"/>
      <color rgb="FFFF0000"/>
      <name val="Calibri"/>
      <family val="2"/>
      <scheme val="minor"/>
    </font>
    <font>
      <b/>
      <sz val="11"/>
      <color rgb="FF00B050"/>
      <name val="Calibri"/>
      <family val="2"/>
      <scheme val="minor"/>
    </font>
    <font>
      <sz val="11"/>
      <color rgb="FF00B050"/>
      <name val="Calibri"/>
      <family val="2"/>
      <scheme val="minor"/>
    </font>
    <font>
      <sz val="11"/>
      <color rgb="FFFF0000"/>
      <name val="Calibri"/>
      <family val="2"/>
      <scheme val="minor"/>
    </font>
    <font>
      <b/>
      <sz val="12"/>
      <color rgb="FF00B050"/>
      <name val="Calibri"/>
      <family val="2"/>
      <scheme val="minor"/>
    </font>
    <font>
      <b/>
      <sz val="11"/>
      <color rgb="FFFF0000"/>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sz val="12"/>
      <name val="Calibri"/>
      <family val="2"/>
      <scheme val="minor"/>
    </font>
    <font>
      <sz val="12"/>
      <name val="Calibri"/>
      <family val="2"/>
      <scheme val="minor"/>
    </font>
    <font>
      <b/>
      <sz val="16"/>
      <color theme="1"/>
      <name val="Calibri"/>
      <family val="2"/>
      <scheme val="minor"/>
    </font>
    <font>
      <sz val="11"/>
      <color rgb="FFC00000"/>
      <name val="Calibri"/>
      <family val="2"/>
      <scheme val="minor"/>
    </font>
    <font>
      <b/>
      <sz val="11"/>
      <color rgb="FFC0000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3" tint="0.39997558519241921"/>
        <bgColor indexed="64"/>
      </patternFill>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s>
  <borders count="17">
    <border>
      <left/>
      <right/>
      <top/>
      <bottom/>
      <diagonal/>
    </border>
    <border>
      <left/>
      <right/>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bottom/>
      <diagonal/>
    </border>
    <border>
      <left/>
      <right/>
      <top style="thin">
        <color theme="1" tint="0.499984740745262"/>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47">
    <xf numFmtId="0" fontId="0" fillId="0" borderId="0" xfId="0"/>
    <xf numFmtId="0" fontId="0" fillId="0" borderId="0" xfId="0" applyAlignment="1">
      <alignment horizontal="center"/>
    </xf>
    <xf numFmtId="0" fontId="2" fillId="0" borderId="0" xfId="0" applyFont="1" applyAlignment="1">
      <alignment horizontal="center"/>
    </xf>
    <xf numFmtId="0" fontId="0" fillId="0" borderId="3" xfId="0" applyBorder="1"/>
    <xf numFmtId="0" fontId="0" fillId="0" borderId="5" xfId="0" applyBorder="1"/>
    <xf numFmtId="0" fontId="2" fillId="2" borderId="5" xfId="0" applyFont="1" applyFill="1" applyBorder="1"/>
    <xf numFmtId="0" fontId="0" fillId="2" borderId="5" xfId="0" applyFill="1" applyBorder="1"/>
    <xf numFmtId="0" fontId="0" fillId="0" borderId="0" xfId="0" applyBorder="1"/>
    <xf numFmtId="0" fontId="0" fillId="2" borderId="5" xfId="0" applyFill="1" applyBorder="1" applyAlignment="1">
      <alignment horizontal="center"/>
    </xf>
    <xf numFmtId="0" fontId="0" fillId="0" borderId="3" xfId="0" applyBorder="1" applyAlignment="1">
      <alignment horizontal="center"/>
    </xf>
    <xf numFmtId="164" fontId="0" fillId="0" borderId="3" xfId="0" applyNumberFormat="1" applyBorder="1" applyAlignment="1">
      <alignment horizontal="center"/>
    </xf>
    <xf numFmtId="0" fontId="0" fillId="0" borderId="5" xfId="0" applyBorder="1" applyAlignment="1">
      <alignment horizontal="center"/>
    </xf>
    <xf numFmtId="164" fontId="0" fillId="0" borderId="5" xfId="0" applyNumberFormat="1" applyBorder="1" applyAlignment="1">
      <alignment horizontal="center"/>
    </xf>
    <xf numFmtId="164" fontId="0" fillId="0" borderId="0" xfId="0" applyNumberFormat="1" applyAlignment="1">
      <alignment horizontal="center"/>
    </xf>
    <xf numFmtId="164" fontId="0" fillId="2" borderId="5" xfId="0" applyNumberFormat="1" applyFill="1" applyBorder="1" applyAlignment="1">
      <alignment horizontal="center"/>
    </xf>
    <xf numFmtId="37" fontId="4" fillId="0" borderId="6" xfId="1" applyNumberFormat="1" applyFont="1" applyBorder="1" applyAlignment="1">
      <alignment horizontal="center"/>
    </xf>
    <xf numFmtId="0" fontId="0" fillId="3" borderId="3" xfId="0" applyFill="1" applyBorder="1"/>
    <xf numFmtId="0" fontId="5" fillId="0" borderId="3" xfId="0" applyFont="1" applyBorder="1" applyAlignment="1">
      <alignment wrapText="1"/>
    </xf>
    <xf numFmtId="0" fontId="5" fillId="0" borderId="0" xfId="0" applyFont="1" applyFill="1" applyBorder="1" applyAlignment="1">
      <alignment wrapText="1"/>
    </xf>
    <xf numFmtId="0" fontId="5" fillId="0" borderId="7" xfId="0" applyFont="1" applyBorder="1"/>
    <xf numFmtId="0" fontId="5" fillId="0" borderId="3" xfId="0" applyFont="1" applyBorder="1" applyAlignment="1">
      <alignment horizontal="center"/>
    </xf>
    <xf numFmtId="0" fontId="5" fillId="0" borderId="5" xfId="0" applyFont="1" applyBorder="1" applyAlignment="1">
      <alignment horizontal="center"/>
    </xf>
    <xf numFmtId="0" fontId="5" fillId="0" borderId="0" xfId="0" applyFont="1" applyAlignment="1">
      <alignment horizontal="center"/>
    </xf>
    <xf numFmtId="0" fontId="0" fillId="0" borderId="3" xfId="0" applyFill="1" applyBorder="1"/>
    <xf numFmtId="0" fontId="6" fillId="0" borderId="3" xfId="0" applyFont="1" applyBorder="1" applyAlignment="1">
      <alignment horizontal="center" wrapText="1"/>
    </xf>
    <xf numFmtId="0" fontId="5" fillId="4" borderId="5" xfId="0" applyFont="1" applyFill="1" applyBorder="1" applyAlignment="1">
      <alignment wrapText="1"/>
    </xf>
    <xf numFmtId="0" fontId="5" fillId="4" borderId="5" xfId="0" applyFont="1" applyFill="1" applyBorder="1" applyAlignment="1">
      <alignment horizontal="center"/>
    </xf>
    <xf numFmtId="164" fontId="0" fillId="4" borderId="5" xfId="0" applyNumberFormat="1" applyFill="1" applyBorder="1" applyAlignment="1">
      <alignment horizontal="center"/>
    </xf>
    <xf numFmtId="0" fontId="0" fillId="4" borderId="5" xfId="0" applyFill="1" applyBorder="1" applyAlignment="1">
      <alignment horizontal="center"/>
    </xf>
    <xf numFmtId="0" fontId="0" fillId="4" borderId="5" xfId="0" applyFill="1" applyBorder="1"/>
    <xf numFmtId="2" fontId="0" fillId="0" borderId="5" xfId="0" applyNumberFormat="1" applyBorder="1"/>
    <xf numFmtId="0" fontId="0" fillId="5" borderId="3" xfId="0" applyFill="1" applyBorder="1"/>
    <xf numFmtId="0" fontId="5" fillId="5" borderId="3" xfId="0" applyFont="1" applyFill="1" applyBorder="1" applyAlignment="1">
      <alignment wrapText="1"/>
    </xf>
    <xf numFmtId="0" fontId="0" fillId="0" borderId="7" xfId="0" applyBorder="1"/>
    <xf numFmtId="0" fontId="5" fillId="0" borderId="7" xfId="0" applyFont="1" applyBorder="1" applyAlignment="1">
      <alignment horizontal="center"/>
    </xf>
    <xf numFmtId="164" fontId="0" fillId="0" borderId="7" xfId="0" applyNumberFormat="1" applyBorder="1" applyAlignment="1">
      <alignment horizontal="center"/>
    </xf>
    <xf numFmtId="0" fontId="0" fillId="0" borderId="7" xfId="0" applyBorder="1" applyAlignment="1">
      <alignment horizontal="center"/>
    </xf>
    <xf numFmtId="0" fontId="0" fillId="5" borderId="7" xfId="0" applyFill="1" applyBorder="1"/>
    <xf numFmtId="0" fontId="5" fillId="0" borderId="3" xfId="0" applyFont="1" applyBorder="1" applyAlignment="1">
      <alignment horizontal="center" wrapText="1"/>
    </xf>
    <xf numFmtId="0" fontId="7" fillId="0" borderId="3" xfId="0" applyFont="1" applyBorder="1" applyAlignment="1">
      <alignment horizontal="center" wrapText="1"/>
    </xf>
    <xf numFmtId="2" fontId="0" fillId="0" borderId="0" xfId="0" applyNumberFormat="1"/>
    <xf numFmtId="0" fontId="5" fillId="0" borderId="7" xfId="0" applyFont="1" applyBorder="1" applyAlignment="1">
      <alignment wrapText="1"/>
    </xf>
    <xf numFmtId="164" fontId="0" fillId="0" borderId="3" xfId="0" applyNumberFormat="1" applyFont="1" applyBorder="1" applyAlignment="1">
      <alignment horizontal="center"/>
    </xf>
    <xf numFmtId="2" fontId="0" fillId="0" borderId="7" xfId="0" applyNumberFormat="1" applyBorder="1"/>
    <xf numFmtId="0" fontId="5" fillId="0" borderId="7" xfId="0" applyFont="1" applyFill="1" applyBorder="1" applyAlignment="1">
      <alignment wrapText="1"/>
    </xf>
    <xf numFmtId="14" fontId="0" fillId="0" borderId="0" xfId="0" applyNumberFormat="1" applyFont="1"/>
    <xf numFmtId="164" fontId="0" fillId="0" borderId="5" xfId="0" applyNumberFormat="1" applyFont="1" applyBorder="1" applyAlignment="1">
      <alignment horizontal="center"/>
    </xf>
    <xf numFmtId="0" fontId="2" fillId="0" borderId="0" xfId="0" applyFont="1"/>
    <xf numFmtId="0" fontId="8" fillId="0" borderId="0" xfId="0" applyFont="1" applyBorder="1" applyAlignment="1">
      <alignment horizontal="center"/>
    </xf>
    <xf numFmtId="0" fontId="0" fillId="0" borderId="11" xfId="0" applyBorder="1"/>
    <xf numFmtId="0" fontId="0" fillId="0" borderId="1" xfId="0" applyBorder="1"/>
    <xf numFmtId="0" fontId="0" fillId="0" borderId="12" xfId="0" applyBorder="1"/>
    <xf numFmtId="0" fontId="2" fillId="0" borderId="14" xfId="0" applyFont="1" applyBorder="1"/>
    <xf numFmtId="0" fontId="0" fillId="0" borderId="14" xfId="0" applyBorder="1"/>
    <xf numFmtId="0" fontId="2" fillId="0" borderId="0" xfId="0" applyFont="1"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2" fillId="0" borderId="14" xfId="0" applyFont="1" applyBorder="1" applyAlignment="1">
      <alignment horizontal="center"/>
    </xf>
    <xf numFmtId="0" fontId="9" fillId="0" borderId="11" xfId="0" applyFont="1" applyBorder="1" applyAlignment="1">
      <alignment horizontal="center"/>
    </xf>
    <xf numFmtId="0" fontId="8" fillId="0" borderId="0" xfId="0" applyFont="1" applyFill="1" applyBorder="1" applyAlignment="1">
      <alignment horizontal="center"/>
    </xf>
    <xf numFmtId="0" fontId="0" fillId="0" borderId="9" xfId="0" applyBorder="1"/>
    <xf numFmtId="0" fontId="0" fillId="0" borderId="10" xfId="0" applyBorder="1"/>
    <xf numFmtId="0" fontId="8" fillId="0" borderId="11" xfId="0" applyFont="1" applyFill="1" applyBorder="1" applyAlignment="1">
      <alignment horizontal="center"/>
    </xf>
    <xf numFmtId="0" fontId="0" fillId="6" borderId="3" xfId="0" applyFill="1" applyBorder="1"/>
    <xf numFmtId="0" fontId="0" fillId="6" borderId="5" xfId="0" applyFill="1" applyBorder="1"/>
    <xf numFmtId="14" fontId="0" fillId="6" borderId="5" xfId="0" applyNumberFormat="1" applyFill="1" applyBorder="1"/>
    <xf numFmtId="0" fontId="0" fillId="6" borderId="7" xfId="0" applyFill="1" applyBorder="1"/>
    <xf numFmtId="14" fontId="0" fillId="6" borderId="3" xfId="0" applyNumberFormat="1" applyFill="1" applyBorder="1"/>
    <xf numFmtId="0" fontId="11" fillId="6" borderId="5" xfId="0" applyFont="1" applyFill="1" applyBorder="1"/>
    <xf numFmtId="0" fontId="11" fillId="0" borderId="5" xfId="0" applyFont="1" applyBorder="1"/>
    <xf numFmtId="0" fontId="11" fillId="6" borderId="0" xfId="0" applyFont="1" applyFill="1"/>
    <xf numFmtId="0" fontId="11" fillId="5" borderId="3" xfId="0" applyFont="1" applyFill="1" applyBorder="1"/>
    <xf numFmtId="0" fontId="11" fillId="0" borderId="3" xfId="0" applyFont="1" applyBorder="1"/>
    <xf numFmtId="0" fontId="11" fillId="6" borderId="3" xfId="0" applyFont="1" applyFill="1" applyBorder="1"/>
    <xf numFmtId="0" fontId="11" fillId="2" borderId="3" xfId="0" applyFont="1" applyFill="1" applyBorder="1"/>
    <xf numFmtId="0" fontId="12" fillId="0" borderId="14" xfId="0" applyFont="1" applyBorder="1" applyAlignment="1">
      <alignment horizontal="left"/>
    </xf>
    <xf numFmtId="0" fontId="12" fillId="0" borderId="14" xfId="0" applyFont="1" applyBorder="1"/>
    <xf numFmtId="0" fontId="12" fillId="0" borderId="13" xfId="0" applyFont="1" applyBorder="1"/>
    <xf numFmtId="0" fontId="13" fillId="0" borderId="14" xfId="0" applyFont="1" applyBorder="1"/>
    <xf numFmtId="0" fontId="0" fillId="0" borderId="0" xfId="0" applyFill="1" applyBorder="1"/>
    <xf numFmtId="0" fontId="12" fillId="0" borderId="0" xfId="0" applyFont="1"/>
    <xf numFmtId="0" fontId="12" fillId="0" borderId="0" xfId="0" applyFont="1" applyAlignment="1">
      <alignment horizontal="center"/>
    </xf>
    <xf numFmtId="0" fontId="11" fillId="0" borderId="0" xfId="0" applyFont="1" applyFill="1" applyBorder="1"/>
    <xf numFmtId="0" fontId="11" fillId="0" borderId="0" xfId="0" applyFont="1" applyBorder="1"/>
    <xf numFmtId="4" fontId="12" fillId="0" borderId="0" xfId="0" applyNumberFormat="1" applyFont="1" applyBorder="1" applyAlignment="1">
      <alignment horizontal="center"/>
    </xf>
    <xf numFmtId="0" fontId="13" fillId="0" borderId="0" xfId="0" applyFont="1"/>
    <xf numFmtId="0" fontId="13" fillId="0" borderId="0" xfId="0" applyFont="1" applyAlignment="1">
      <alignment horizontal="center"/>
    </xf>
    <xf numFmtId="0" fontId="14" fillId="0" borderId="0" xfId="0" applyFont="1"/>
    <xf numFmtId="0" fontId="2" fillId="0" borderId="0" xfId="0" applyFont="1" applyBorder="1"/>
    <xf numFmtId="14" fontId="2" fillId="0" borderId="8" xfId="0" applyNumberFormat="1" applyFont="1" applyBorder="1" applyAlignment="1">
      <alignment horizontal="center"/>
    </xf>
    <xf numFmtId="0" fontId="12" fillId="0" borderId="15" xfId="0" applyFont="1" applyBorder="1"/>
    <xf numFmtId="0" fontId="15" fillId="0" borderId="0" xfId="0" applyFont="1" applyBorder="1"/>
    <xf numFmtId="0" fontId="16" fillId="0" borderId="0" xfId="0" applyFont="1" applyBorder="1"/>
    <xf numFmtId="0" fontId="16" fillId="0" borderId="11" xfId="0" applyFont="1" applyBorder="1"/>
    <xf numFmtId="0" fontId="2" fillId="0" borderId="11" xfId="0" applyFont="1" applyBorder="1" applyAlignment="1">
      <alignment horizontal="center"/>
    </xf>
    <xf numFmtId="0" fontId="2" fillId="0" borderId="8" xfId="0" applyFont="1" applyBorder="1" applyAlignment="1">
      <alignment horizontal="center"/>
    </xf>
    <xf numFmtId="0" fontId="2" fillId="0" borderId="10" xfId="0" applyFont="1" applyBorder="1" applyAlignment="1">
      <alignment horizontal="center"/>
    </xf>
    <xf numFmtId="0" fontId="18" fillId="0" borderId="0" xfId="0" applyFont="1"/>
    <xf numFmtId="0" fontId="11" fillId="0" borderId="0" xfId="0" applyFont="1"/>
    <xf numFmtId="0" fontId="20" fillId="0" borderId="0" xfId="0" applyFont="1"/>
    <xf numFmtId="0" fontId="21" fillId="0" borderId="0" xfId="0" applyFont="1"/>
    <xf numFmtId="9" fontId="15" fillId="0" borderId="11" xfId="0" applyNumberFormat="1" applyFont="1" applyBorder="1" applyAlignment="1">
      <alignment horizontal="center"/>
    </xf>
    <xf numFmtId="9" fontId="17" fillId="0" borderId="0" xfId="0" applyNumberFormat="1" applyFont="1" applyBorder="1" applyAlignment="1">
      <alignment horizontal="center"/>
    </xf>
    <xf numFmtId="9" fontId="19" fillId="0" borderId="11" xfId="0" applyNumberFormat="1" applyFont="1" applyBorder="1" applyAlignment="1">
      <alignment horizontal="center"/>
    </xf>
    <xf numFmtId="0" fontId="23" fillId="0" borderId="13" xfId="0" applyFont="1" applyBorder="1"/>
    <xf numFmtId="0" fontId="24" fillId="0" borderId="0" xfId="0" applyFont="1"/>
    <xf numFmtId="0" fontId="25" fillId="0" borderId="0" xfId="0" applyFont="1"/>
    <xf numFmtId="0" fontId="22" fillId="0" borderId="0" xfId="0" applyFont="1"/>
    <xf numFmtId="0" fontId="26" fillId="0" borderId="0" xfId="0" applyFont="1"/>
    <xf numFmtId="14" fontId="0" fillId="0" borderId="0" xfId="0" applyNumberFormat="1"/>
    <xf numFmtId="0" fontId="2" fillId="0" borderId="15" xfId="0" applyFont="1" applyBorder="1"/>
    <xf numFmtId="0" fontId="2" fillId="0" borderId="16" xfId="0" applyFont="1" applyBorder="1"/>
    <xf numFmtId="0" fontId="2" fillId="0" borderId="12" xfId="0" applyFont="1" applyBorder="1" applyAlignment="1">
      <alignment horizontal="center"/>
    </xf>
    <xf numFmtId="0" fontId="2" fillId="0" borderId="1" xfId="0" applyFont="1" applyBorder="1"/>
    <xf numFmtId="0" fontId="5" fillId="0" borderId="7" xfId="0" applyFont="1" applyFill="1" applyBorder="1" applyAlignment="1">
      <alignment horizontal="center"/>
    </xf>
    <xf numFmtId="14" fontId="0" fillId="0" borderId="7" xfId="0" applyNumberFormat="1" applyBorder="1"/>
    <xf numFmtId="0" fontId="0" fillId="0" borderId="7" xfId="0" applyFill="1" applyBorder="1" applyAlignment="1">
      <alignment horizontal="center"/>
    </xf>
    <xf numFmtId="0" fontId="2" fillId="0" borderId="0" xfId="0" applyFont="1" applyBorder="1" applyAlignment="1">
      <alignment horizontal="center"/>
    </xf>
    <xf numFmtId="0" fontId="2" fillId="0" borderId="0" xfId="0" applyFont="1" applyBorder="1" applyAlignment="1">
      <alignment horizontal="center"/>
    </xf>
    <xf numFmtId="0" fontId="12" fillId="0" borderId="0" xfId="0" applyFont="1" applyBorder="1"/>
    <xf numFmtId="0" fontId="23" fillId="0" borderId="1" xfId="0" applyFont="1" applyBorder="1"/>
    <xf numFmtId="14" fontId="2" fillId="0" borderId="9" xfId="0" applyNumberFormat="1" applyFont="1" applyBorder="1" applyAlignment="1">
      <alignment horizontal="center"/>
    </xf>
    <xf numFmtId="0" fontId="13" fillId="0" borderId="1" xfId="0" applyFont="1" applyBorder="1"/>
    <xf numFmtId="0" fontId="11" fillId="0" borderId="1" xfId="0" applyFont="1" applyBorder="1"/>
    <xf numFmtId="0" fontId="11" fillId="0" borderId="0" xfId="0" applyFont="1" applyBorder="1" applyAlignment="1">
      <alignment horizontal="right"/>
    </xf>
    <xf numFmtId="0" fontId="12" fillId="0" borderId="0" xfId="0" applyFont="1" applyFill="1" applyBorder="1"/>
    <xf numFmtId="0" fontId="28" fillId="0" borderId="0" xfId="0" applyFont="1"/>
    <xf numFmtId="0" fontId="28" fillId="0" borderId="0" xfId="0" applyFont="1" applyAlignment="1">
      <alignment horizontal="center"/>
    </xf>
    <xf numFmtId="0" fontId="28" fillId="0" borderId="14" xfId="0" applyFont="1" applyBorder="1"/>
    <xf numFmtId="0" fontId="28" fillId="0" borderId="0" xfId="0" applyFont="1" applyBorder="1"/>
    <xf numFmtId="8" fontId="28" fillId="0" borderId="0" xfId="0" applyNumberFormat="1" applyFont="1" applyBorder="1" applyAlignment="1">
      <alignment horizontal="center"/>
    </xf>
    <xf numFmtId="9" fontId="27" fillId="0" borderId="0" xfId="0" applyNumberFormat="1" applyFont="1" applyBorder="1" applyAlignment="1">
      <alignment horizontal="center"/>
    </xf>
    <xf numFmtId="9" fontId="28" fillId="0" borderId="0" xfId="0" applyNumberFormat="1" applyFont="1" applyBorder="1" applyAlignment="1">
      <alignment horizontal="center"/>
    </xf>
    <xf numFmtId="9" fontId="28" fillId="0" borderId="11" xfId="0" applyNumberFormat="1" applyFont="1" applyBorder="1" applyAlignment="1">
      <alignment horizontal="center"/>
    </xf>
    <xf numFmtId="0" fontId="28" fillId="0" borderId="16" xfId="0" applyFont="1" applyBorder="1"/>
    <xf numFmtId="8" fontId="12" fillId="0" borderId="0" xfId="0" applyNumberFormat="1" applyFont="1" applyBorder="1"/>
    <xf numFmtId="0" fontId="0" fillId="0" borderId="2" xfId="0" applyBorder="1" applyAlignment="1">
      <alignment horizontal="center"/>
    </xf>
    <xf numFmtId="0" fontId="0" fillId="0" borderId="4" xfId="0" applyBorder="1" applyAlignment="1">
      <alignment horizontal="center"/>
    </xf>
    <xf numFmtId="0" fontId="3" fillId="0" borderId="0" xfId="0" applyFont="1" applyAlignment="1">
      <alignment horizontal="left"/>
    </xf>
    <xf numFmtId="0" fontId="0" fillId="0" borderId="0" xfId="0" applyAlignment="1">
      <alignment horizontal="right"/>
    </xf>
    <xf numFmtId="0" fontId="0" fillId="0" borderId="0" xfId="0" applyAlignment="1">
      <alignment horizontal="center"/>
    </xf>
    <xf numFmtId="0" fontId="0" fillId="0" borderId="1" xfId="0" applyBorder="1" applyAlignment="1">
      <alignment horizontal="left"/>
    </xf>
    <xf numFmtId="0" fontId="2" fillId="0" borderId="0" xfId="0" applyFont="1" applyBorder="1" applyAlignment="1">
      <alignment horizontal="center"/>
    </xf>
    <xf numFmtId="0" fontId="2" fillId="0" borderId="11" xfId="0" applyFont="1"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59"/>
  <sheetViews>
    <sheetView showGridLines="0" tabSelected="1" zoomScale="88" zoomScaleNormal="88" workbookViewId="0">
      <pane ySplit="7" topLeftCell="A50" activePane="bottomLeft" state="frozen"/>
      <selection pane="bottomLeft" activeCell="B17" sqref="B17"/>
    </sheetView>
  </sheetViews>
  <sheetFormatPr defaultRowHeight="14.4" x14ac:dyDescent="0.3"/>
  <cols>
    <col min="1" max="1" width="8.44140625" customWidth="1"/>
    <col min="2" max="2" width="44.44140625" customWidth="1"/>
    <col min="3" max="3" width="12.109375" customWidth="1"/>
    <col min="4" max="4" width="9.5546875" bestFit="1" customWidth="1"/>
    <col min="5" max="5" width="10.6640625" bestFit="1" customWidth="1"/>
    <col min="6" max="6" width="14.33203125" customWidth="1"/>
    <col min="7" max="8" width="10.6640625" bestFit="1" customWidth="1"/>
    <col min="9" max="10" width="5.33203125" bestFit="1" customWidth="1"/>
    <col min="11" max="11" width="5.6640625" bestFit="1" customWidth="1"/>
    <col min="12" max="12" width="6.33203125" bestFit="1" customWidth="1"/>
    <col min="13" max="13" width="5.6640625" bestFit="1" customWidth="1"/>
    <col min="14" max="14" width="6.33203125" bestFit="1" customWidth="1"/>
    <col min="15" max="15" width="5.6640625" bestFit="1" customWidth="1"/>
    <col min="16" max="16" width="6.33203125" bestFit="1" customWidth="1"/>
    <col min="17" max="17" width="5.6640625" bestFit="1" customWidth="1"/>
    <col min="18" max="18" width="6.33203125" bestFit="1" customWidth="1"/>
    <col min="19" max="19" width="5.6640625" bestFit="1" customWidth="1"/>
    <col min="20" max="20" width="6.33203125" bestFit="1" customWidth="1"/>
    <col min="21" max="21" width="5.6640625" bestFit="1" customWidth="1"/>
    <col min="22" max="22" width="6.33203125" bestFit="1" customWidth="1"/>
    <col min="23" max="23" width="5.6640625" bestFit="1" customWidth="1"/>
    <col min="24" max="24" width="6.33203125" bestFit="1" customWidth="1"/>
    <col min="25" max="25" width="5.6640625" bestFit="1" customWidth="1"/>
    <col min="26" max="26" width="6.33203125" bestFit="1" customWidth="1"/>
    <col min="27" max="28" width="6.33203125" customWidth="1"/>
    <col min="29" max="29" width="5.6640625" bestFit="1" customWidth="1"/>
    <col min="30" max="30" width="6.33203125" bestFit="1" customWidth="1"/>
  </cols>
  <sheetData>
    <row r="1" spans="1:30" ht="31.2" customHeight="1" x14ac:dyDescent="0.3">
      <c r="A1" s="138" t="s">
        <v>6</v>
      </c>
      <c r="B1" s="138"/>
      <c r="C1" s="138"/>
      <c r="D1" s="138"/>
      <c r="E1" s="138"/>
    </row>
    <row r="2" spans="1:30" ht="15" x14ac:dyDescent="0.25">
      <c r="A2" t="s">
        <v>5</v>
      </c>
    </row>
    <row r="3" spans="1:30" ht="15" x14ac:dyDescent="0.25">
      <c r="B3" s="139" t="s">
        <v>8</v>
      </c>
      <c r="C3" s="139"/>
      <c r="D3" s="139"/>
      <c r="E3" s="141" t="s">
        <v>10</v>
      </c>
      <c r="F3" s="141"/>
    </row>
    <row r="4" spans="1:30" ht="15" x14ac:dyDescent="0.25">
      <c r="B4" s="139" t="s">
        <v>7</v>
      </c>
      <c r="C4" s="139"/>
      <c r="D4" s="139"/>
      <c r="E4" s="141" t="s">
        <v>9</v>
      </c>
      <c r="F4" s="141"/>
    </row>
    <row r="5" spans="1:30" ht="15" x14ac:dyDescent="0.25">
      <c r="B5" s="140"/>
      <c r="C5" s="140"/>
      <c r="D5" s="140"/>
    </row>
    <row r="6" spans="1:30" ht="14.4" customHeight="1" x14ac:dyDescent="0.25">
      <c r="B6" s="1"/>
      <c r="C6" s="1"/>
      <c r="D6" s="1"/>
      <c r="G6" s="136" t="s">
        <v>12</v>
      </c>
      <c r="H6" s="137"/>
      <c r="I6" s="136" t="s">
        <v>13</v>
      </c>
      <c r="J6" s="137"/>
      <c r="K6" s="136" t="s">
        <v>16</v>
      </c>
      <c r="L6" s="137"/>
      <c r="M6" s="136" t="s">
        <v>17</v>
      </c>
      <c r="N6" s="137"/>
      <c r="O6" s="136" t="s">
        <v>18</v>
      </c>
      <c r="P6" s="137"/>
      <c r="Q6" s="136" t="s">
        <v>19</v>
      </c>
      <c r="R6" s="137"/>
      <c r="S6" s="136" t="s">
        <v>20</v>
      </c>
      <c r="T6" s="137"/>
      <c r="U6" s="136" t="s">
        <v>21</v>
      </c>
      <c r="V6" s="137"/>
      <c r="W6" s="136" t="s">
        <v>22</v>
      </c>
      <c r="X6" s="137"/>
      <c r="Y6" s="136" t="s">
        <v>23</v>
      </c>
      <c r="Z6" s="137"/>
      <c r="AA6" s="136" t="s">
        <v>24</v>
      </c>
      <c r="AB6" s="137"/>
      <c r="AC6" s="136" t="s">
        <v>25</v>
      </c>
      <c r="AD6" s="137"/>
    </row>
    <row r="7" spans="1:30" s="2" customFormat="1" ht="19.2" customHeight="1" x14ac:dyDescent="0.25">
      <c r="A7" s="2" t="s">
        <v>0</v>
      </c>
      <c r="B7" s="2" t="s">
        <v>1</v>
      </c>
      <c r="C7" s="2" t="s">
        <v>2</v>
      </c>
      <c r="D7" s="2" t="s">
        <v>3</v>
      </c>
      <c r="E7" s="2" t="s">
        <v>11</v>
      </c>
      <c r="F7" s="2" t="s">
        <v>4</v>
      </c>
      <c r="G7" s="15" t="s">
        <v>14</v>
      </c>
      <c r="H7" s="15" t="s">
        <v>15</v>
      </c>
      <c r="I7" s="15" t="s">
        <v>14</v>
      </c>
      <c r="J7" s="15" t="s">
        <v>15</v>
      </c>
      <c r="K7" s="15" t="s">
        <v>14</v>
      </c>
      <c r="L7" s="15" t="s">
        <v>15</v>
      </c>
      <c r="M7" s="15" t="s">
        <v>14</v>
      </c>
      <c r="N7" s="15" t="s">
        <v>15</v>
      </c>
      <c r="O7" s="15" t="s">
        <v>14</v>
      </c>
      <c r="P7" s="15" t="s">
        <v>15</v>
      </c>
      <c r="Q7" s="15" t="s">
        <v>14</v>
      </c>
      <c r="R7" s="15" t="s">
        <v>15</v>
      </c>
      <c r="S7" s="15" t="s">
        <v>14</v>
      </c>
      <c r="T7" s="15" t="s">
        <v>15</v>
      </c>
      <c r="U7" s="15" t="s">
        <v>14</v>
      </c>
      <c r="V7" s="15" t="s">
        <v>15</v>
      </c>
      <c r="W7" s="15" t="s">
        <v>14</v>
      </c>
      <c r="X7" s="15" t="s">
        <v>15</v>
      </c>
      <c r="Y7" s="15" t="s">
        <v>14</v>
      </c>
      <c r="Z7" s="15" t="s">
        <v>15</v>
      </c>
      <c r="AA7" s="15" t="s">
        <v>14</v>
      </c>
      <c r="AB7" s="15" t="s">
        <v>15</v>
      </c>
      <c r="AC7" s="15" t="s">
        <v>14</v>
      </c>
      <c r="AD7" s="15" t="s">
        <v>15</v>
      </c>
    </row>
    <row r="8" spans="1:30" ht="15" x14ac:dyDescent="0.25">
      <c r="A8" s="5">
        <v>1</v>
      </c>
      <c r="B8" s="5" t="s">
        <v>32</v>
      </c>
      <c r="C8" s="8"/>
      <c r="D8" s="8"/>
      <c r="E8" s="8"/>
      <c r="F8" s="8"/>
      <c r="G8" s="6"/>
      <c r="H8" s="6"/>
      <c r="I8" s="6"/>
      <c r="J8" s="6"/>
      <c r="K8" s="6"/>
      <c r="L8" s="6"/>
      <c r="M8" s="6"/>
      <c r="N8" s="6"/>
      <c r="O8" s="6"/>
      <c r="P8" s="6"/>
      <c r="Q8" s="6"/>
      <c r="R8" s="6"/>
      <c r="S8" s="6"/>
      <c r="T8" s="6"/>
      <c r="U8" s="6"/>
      <c r="V8" s="6"/>
      <c r="W8" s="6"/>
      <c r="X8" s="6"/>
      <c r="Y8" s="6"/>
      <c r="Z8" s="6"/>
      <c r="AA8" s="6"/>
      <c r="AB8" s="6"/>
      <c r="AC8" s="6"/>
      <c r="AD8" s="6"/>
    </row>
    <row r="9" spans="1:30" ht="39" x14ac:dyDescent="0.25">
      <c r="A9" s="3">
        <f>A8+0.1</f>
        <v>1.1000000000000001</v>
      </c>
      <c r="B9" s="17" t="s">
        <v>116</v>
      </c>
      <c r="C9" s="20" t="s">
        <v>26</v>
      </c>
      <c r="D9" s="10">
        <v>42186</v>
      </c>
      <c r="E9" s="10">
        <v>42215</v>
      </c>
      <c r="F9" s="9">
        <f>IF(OR(E9=0,D9=0),0,NETWORKDAYS(D9,E9))</f>
        <v>22</v>
      </c>
      <c r="G9" s="63" t="s">
        <v>143</v>
      </c>
      <c r="H9" s="63"/>
      <c r="I9" s="23"/>
      <c r="J9" s="23"/>
      <c r="K9" s="23"/>
      <c r="L9" s="3"/>
      <c r="M9" s="3"/>
      <c r="N9" s="3"/>
      <c r="O9" s="3"/>
      <c r="P9" s="3"/>
      <c r="Q9" s="3"/>
      <c r="R9" s="3"/>
      <c r="S9" s="3"/>
      <c r="T9" s="3"/>
      <c r="U9" s="3"/>
      <c r="V9" s="3"/>
      <c r="W9" s="3"/>
      <c r="X9" s="3"/>
      <c r="Y9" s="3"/>
      <c r="Z9" s="3"/>
      <c r="AA9" s="3"/>
      <c r="AB9" s="3"/>
      <c r="AC9" s="3"/>
      <c r="AD9" s="3"/>
    </row>
    <row r="10" spans="1:30" ht="77.25" x14ac:dyDescent="0.25">
      <c r="A10" s="4">
        <f t="shared" ref="A10:A15" si="0">A9+0.1</f>
        <v>1.2000000000000002</v>
      </c>
      <c r="B10" s="17" t="s">
        <v>52</v>
      </c>
      <c r="C10" s="21" t="s">
        <v>26</v>
      </c>
      <c r="D10" s="12">
        <v>42200</v>
      </c>
      <c r="E10" s="12">
        <v>42231</v>
      </c>
      <c r="F10" s="11">
        <f t="shared" ref="F10:F15" si="1">IF(OR(E10=0,D10=0),0,NETWORKDAYS(D10,E10))</f>
        <v>23</v>
      </c>
      <c r="G10" s="4"/>
      <c r="H10" s="68" t="s">
        <v>117</v>
      </c>
      <c r="I10" s="68"/>
      <c r="J10" s="69"/>
      <c r="K10" s="69"/>
      <c r="L10" s="69"/>
      <c r="M10" s="69"/>
      <c r="N10" s="69"/>
      <c r="O10" s="69"/>
      <c r="P10" s="69"/>
      <c r="Q10" s="69"/>
      <c r="R10" s="4"/>
      <c r="S10" s="4"/>
      <c r="T10" s="4"/>
      <c r="U10" s="4"/>
      <c r="V10" s="4"/>
      <c r="W10" s="4"/>
      <c r="X10" s="4"/>
      <c r="Y10" s="4"/>
      <c r="Z10" s="4"/>
      <c r="AA10" s="4"/>
      <c r="AB10" s="4"/>
      <c r="AC10" s="4"/>
      <c r="AD10" s="4"/>
    </row>
    <row r="11" spans="1:30" ht="26.25" x14ac:dyDescent="0.25">
      <c r="A11" s="3">
        <f t="shared" si="0"/>
        <v>1.3000000000000003</v>
      </c>
      <c r="B11" s="17" t="s">
        <v>30</v>
      </c>
      <c r="C11" s="21" t="s">
        <v>28</v>
      </c>
      <c r="D11" s="12">
        <v>42186</v>
      </c>
      <c r="E11" s="12">
        <v>42200</v>
      </c>
      <c r="F11" s="9">
        <f t="shared" si="1"/>
        <v>11</v>
      </c>
      <c r="G11" s="68" t="s">
        <v>118</v>
      </c>
      <c r="H11" s="69"/>
      <c r="I11" s="69"/>
      <c r="J11" s="69"/>
      <c r="K11" s="69"/>
      <c r="L11" s="69"/>
      <c r="M11" s="69"/>
      <c r="N11" s="69"/>
      <c r="O11" s="69"/>
      <c r="P11" s="69"/>
      <c r="Q11" s="4"/>
      <c r="R11" s="4"/>
      <c r="S11" s="4"/>
      <c r="T11" s="4"/>
      <c r="U11" s="4"/>
      <c r="V11" s="4"/>
      <c r="W11" s="4"/>
      <c r="X11" s="4"/>
      <c r="Y11" s="4"/>
      <c r="Z11" s="4"/>
      <c r="AA11" s="4"/>
      <c r="AB11" s="4"/>
      <c r="AC11" s="4"/>
      <c r="AD11" s="4"/>
    </row>
    <row r="12" spans="1:30" ht="15" x14ac:dyDescent="0.25">
      <c r="A12" s="3">
        <f>A11+0.1</f>
        <v>1.4000000000000004</v>
      </c>
      <c r="B12" s="19" t="s">
        <v>31</v>
      </c>
      <c r="C12" s="21" t="s">
        <v>26</v>
      </c>
      <c r="D12" s="12">
        <v>42186</v>
      </c>
      <c r="E12" s="12">
        <v>42200</v>
      </c>
      <c r="F12" s="9">
        <f t="shared" si="1"/>
        <v>11</v>
      </c>
      <c r="G12" s="68" t="s">
        <v>197</v>
      </c>
      <c r="H12" s="69"/>
      <c r="I12" s="69"/>
      <c r="J12" s="69"/>
      <c r="K12" s="69"/>
      <c r="L12" s="69"/>
      <c r="M12" s="69"/>
      <c r="N12" s="69"/>
      <c r="O12" s="69"/>
      <c r="P12" s="69"/>
      <c r="Q12" s="4"/>
      <c r="R12" s="4"/>
      <c r="S12" s="4"/>
      <c r="T12" s="4"/>
      <c r="U12" s="4"/>
      <c r="V12" s="4"/>
      <c r="W12" s="4"/>
      <c r="X12" s="4"/>
      <c r="Y12" s="4"/>
      <c r="Z12" s="4"/>
      <c r="AA12" s="4"/>
      <c r="AB12" s="4"/>
      <c r="AC12" s="4"/>
      <c r="AD12" s="4"/>
    </row>
    <row r="13" spans="1:30" ht="15" x14ac:dyDescent="0.25">
      <c r="A13" s="3">
        <f t="shared" si="0"/>
        <v>1.5000000000000004</v>
      </c>
      <c r="B13" s="19" t="s">
        <v>80</v>
      </c>
      <c r="C13" s="21" t="s">
        <v>26</v>
      </c>
      <c r="D13" s="12">
        <v>42248</v>
      </c>
      <c r="E13" s="12">
        <v>42368</v>
      </c>
      <c r="F13" s="9">
        <f t="shared" si="1"/>
        <v>87</v>
      </c>
      <c r="G13" s="69"/>
      <c r="H13" s="69"/>
      <c r="I13" s="69"/>
      <c r="J13" s="69"/>
      <c r="K13" s="68" t="s">
        <v>119</v>
      </c>
      <c r="L13" s="68"/>
      <c r="M13" s="68"/>
      <c r="N13" s="68"/>
      <c r="O13" s="68"/>
      <c r="P13" s="68"/>
      <c r="Q13" s="64"/>
      <c r="R13" s="64"/>
      <c r="S13" s="4"/>
      <c r="T13" s="4"/>
      <c r="U13" s="4"/>
      <c r="V13" s="4"/>
      <c r="W13" s="4"/>
      <c r="X13" s="4"/>
      <c r="Y13" s="4"/>
      <c r="Z13" s="4"/>
      <c r="AA13" s="4"/>
      <c r="AB13" s="4"/>
      <c r="AC13" s="4"/>
      <c r="AD13" s="4"/>
    </row>
    <row r="14" spans="1:30" ht="26.25" x14ac:dyDescent="0.25">
      <c r="A14" s="3">
        <f>A13+0.1</f>
        <v>1.6000000000000005</v>
      </c>
      <c r="B14" s="18" t="s">
        <v>51</v>
      </c>
      <c r="C14" s="21" t="s">
        <v>26</v>
      </c>
      <c r="D14" s="12">
        <v>42200</v>
      </c>
      <c r="E14" s="12">
        <v>42231</v>
      </c>
      <c r="F14" s="9">
        <f t="shared" si="1"/>
        <v>23</v>
      </c>
      <c r="G14" s="69"/>
      <c r="H14" s="68" t="s">
        <v>120</v>
      </c>
      <c r="I14" s="68"/>
      <c r="J14" s="69"/>
      <c r="K14" s="69"/>
      <c r="L14" s="69"/>
      <c r="M14" s="69"/>
      <c r="N14" s="69"/>
      <c r="O14" s="69"/>
      <c r="P14" s="69"/>
      <c r="Q14" s="4"/>
      <c r="R14" s="4"/>
      <c r="S14" s="4"/>
      <c r="T14" s="4"/>
      <c r="U14" s="4"/>
      <c r="V14" s="4"/>
      <c r="W14" s="4"/>
      <c r="X14" s="4"/>
      <c r="Y14" s="4"/>
      <c r="Z14" s="4"/>
      <c r="AA14" s="4"/>
      <c r="AB14" s="4"/>
      <c r="AC14" s="4"/>
      <c r="AD14" s="4"/>
    </row>
    <row r="15" spans="1:30" ht="26.25" x14ac:dyDescent="0.25">
      <c r="A15" s="3">
        <f t="shared" si="0"/>
        <v>1.7000000000000006</v>
      </c>
      <c r="B15" s="17" t="s">
        <v>54</v>
      </c>
      <c r="C15" s="21" t="s">
        <v>28</v>
      </c>
      <c r="D15" s="12">
        <v>42217</v>
      </c>
      <c r="E15" s="12">
        <v>42459</v>
      </c>
      <c r="F15" s="9">
        <f t="shared" si="1"/>
        <v>173</v>
      </c>
      <c r="G15" s="69"/>
      <c r="H15" s="69"/>
      <c r="I15" s="68" t="s">
        <v>198</v>
      </c>
      <c r="J15" s="68"/>
      <c r="K15" s="68"/>
      <c r="L15" s="68"/>
      <c r="M15" s="68"/>
      <c r="N15" s="68"/>
      <c r="O15" s="68"/>
      <c r="P15" s="68"/>
      <c r="Q15" s="64"/>
      <c r="R15" s="64"/>
      <c r="S15" s="64"/>
      <c r="T15" s="64"/>
      <c r="U15" s="64"/>
      <c r="V15" s="64"/>
      <c r="W15" s="64"/>
      <c r="X15" s="64"/>
      <c r="Y15" s="4"/>
      <c r="Z15" s="4"/>
      <c r="AA15" s="4"/>
      <c r="AB15" s="4"/>
      <c r="AC15" s="4"/>
      <c r="AD15" s="4"/>
    </row>
    <row r="16" spans="1:30" ht="15" x14ac:dyDescent="0.25">
      <c r="A16" s="3">
        <v>1.8</v>
      </c>
      <c r="B16" s="17" t="s">
        <v>29</v>
      </c>
      <c r="C16" s="21" t="s">
        <v>28</v>
      </c>
      <c r="D16" s="12">
        <v>42186</v>
      </c>
      <c r="E16" s="46">
        <v>42210</v>
      </c>
      <c r="F16" s="9">
        <f>IF(OR(E16=0,D16=0),0,NETWORKDAYS(D16,E16))</f>
        <v>18</v>
      </c>
      <c r="G16" s="65" t="s">
        <v>109</v>
      </c>
      <c r="H16" s="64"/>
      <c r="I16" s="6"/>
      <c r="J16" s="4"/>
      <c r="K16" s="4"/>
      <c r="L16" s="4"/>
      <c r="M16" s="4"/>
      <c r="N16" s="4"/>
      <c r="O16" s="4"/>
      <c r="P16" s="4"/>
      <c r="Q16" s="4"/>
      <c r="R16" s="4"/>
      <c r="S16" s="4"/>
      <c r="T16" s="4"/>
      <c r="U16" s="4"/>
      <c r="V16" s="4"/>
      <c r="W16" s="4"/>
      <c r="X16" s="4"/>
      <c r="Y16" s="4"/>
      <c r="Z16" s="4"/>
      <c r="AA16" s="4"/>
      <c r="AB16" s="4"/>
      <c r="AC16" s="4"/>
      <c r="AD16" s="4"/>
    </row>
    <row r="17" spans="1:31" ht="41.4" x14ac:dyDescent="0.3">
      <c r="A17" s="33">
        <v>1.9</v>
      </c>
      <c r="B17" s="41" t="s">
        <v>73</v>
      </c>
      <c r="C17" s="34" t="s">
        <v>42</v>
      </c>
      <c r="D17" s="35">
        <v>42200</v>
      </c>
      <c r="E17" s="35">
        <v>42231</v>
      </c>
      <c r="F17" s="36">
        <f>IF(OR(E17=0,D17=0),0,NETWORKDAYS(D17,E17))</f>
        <v>23</v>
      </c>
      <c r="G17" s="37"/>
      <c r="H17" s="66" t="s">
        <v>199</v>
      </c>
      <c r="I17" s="66"/>
      <c r="J17" s="66"/>
      <c r="K17" s="33"/>
      <c r="L17" s="33"/>
      <c r="M17" s="33"/>
      <c r="N17" s="33"/>
      <c r="O17" s="33"/>
      <c r="P17" s="33"/>
      <c r="Q17" s="33"/>
      <c r="R17" s="33"/>
      <c r="S17" s="33"/>
      <c r="T17" s="33"/>
      <c r="U17" s="33"/>
      <c r="V17" s="33"/>
      <c r="W17" s="33"/>
      <c r="X17" s="33"/>
      <c r="Y17" s="33"/>
      <c r="Z17" s="33"/>
      <c r="AA17" s="33"/>
      <c r="AB17" s="33"/>
      <c r="AC17" s="33"/>
      <c r="AD17" s="33"/>
    </row>
    <row r="18" spans="1:31" ht="39" x14ac:dyDescent="0.25">
      <c r="A18" s="40">
        <v>1.1000000000000001</v>
      </c>
      <c r="B18" s="18" t="s">
        <v>74</v>
      </c>
      <c r="C18" s="22" t="s">
        <v>75</v>
      </c>
      <c r="D18" s="13">
        <v>42248</v>
      </c>
      <c r="E18" s="13">
        <v>42369</v>
      </c>
      <c r="F18" s="1">
        <f>IF(OR(E18=0,D18=0),0,NETWORKDAYS(D18,E18))</f>
        <v>88</v>
      </c>
      <c r="K18" s="70" t="s">
        <v>121</v>
      </c>
      <c r="L18" s="70"/>
      <c r="M18" s="70"/>
      <c r="N18" s="70"/>
      <c r="O18" s="70"/>
      <c r="P18" s="70"/>
      <c r="Q18" s="70"/>
      <c r="R18" s="70"/>
    </row>
    <row r="19" spans="1:31" ht="15" x14ac:dyDescent="0.25">
      <c r="A19" s="5">
        <v>2</v>
      </c>
      <c r="B19" s="5" t="s">
        <v>27</v>
      </c>
      <c r="C19" s="8"/>
      <c r="D19" s="14"/>
      <c r="E19" s="14"/>
      <c r="F19" s="8"/>
      <c r="G19" s="6"/>
      <c r="H19" s="6"/>
      <c r="I19" s="6"/>
      <c r="J19" s="6"/>
      <c r="K19" s="6"/>
      <c r="L19" s="6"/>
      <c r="M19" s="6"/>
      <c r="N19" s="6"/>
      <c r="O19" s="6"/>
      <c r="P19" s="6"/>
      <c r="Q19" s="6"/>
      <c r="R19" s="6"/>
      <c r="S19" s="6"/>
      <c r="T19" s="6"/>
      <c r="U19" s="6"/>
      <c r="V19" s="6"/>
      <c r="W19" s="6"/>
      <c r="X19" s="6"/>
      <c r="Y19" s="6"/>
      <c r="Z19" s="6"/>
      <c r="AA19" s="6"/>
      <c r="AB19" s="6"/>
      <c r="AC19" s="6"/>
      <c r="AD19" s="6"/>
      <c r="AE19" s="7"/>
    </row>
    <row r="20" spans="1:31" ht="26.25" x14ac:dyDescent="0.25">
      <c r="A20" s="4">
        <f>A19+0.1</f>
        <v>2.1</v>
      </c>
      <c r="B20" s="17" t="s">
        <v>122</v>
      </c>
      <c r="C20" s="20" t="s">
        <v>28</v>
      </c>
      <c r="D20" s="12">
        <v>42200</v>
      </c>
      <c r="E20" s="12">
        <v>42216</v>
      </c>
      <c r="F20" s="9">
        <f>IF(OR(E20=0,D20=0),0,NETWORKDAYS(D20,E20))</f>
        <v>13</v>
      </c>
      <c r="G20" s="31"/>
      <c r="H20" s="63" t="s">
        <v>144</v>
      </c>
      <c r="I20" s="3"/>
      <c r="J20" s="3"/>
      <c r="K20" s="3"/>
      <c r="L20" s="3"/>
      <c r="M20" s="3"/>
      <c r="N20" s="3"/>
      <c r="O20" s="3"/>
      <c r="P20" s="3"/>
      <c r="Q20" s="3"/>
      <c r="R20" s="3"/>
      <c r="S20" s="3"/>
      <c r="T20" s="3"/>
      <c r="U20" s="3"/>
      <c r="V20" s="3"/>
      <c r="W20" s="3"/>
      <c r="X20" s="3"/>
      <c r="Y20" s="3"/>
      <c r="Z20" s="3"/>
      <c r="AA20" s="3"/>
      <c r="AB20" s="3"/>
      <c r="AC20" s="3"/>
      <c r="AD20" s="3"/>
      <c r="AE20" s="7"/>
    </row>
    <row r="21" spans="1:31" ht="26.25" x14ac:dyDescent="0.25">
      <c r="A21" s="4">
        <v>2.2000000000000002</v>
      </c>
      <c r="B21" s="17" t="s">
        <v>81</v>
      </c>
      <c r="C21" s="20" t="s">
        <v>28</v>
      </c>
      <c r="D21" s="12">
        <v>42200</v>
      </c>
      <c r="E21" s="12">
        <v>42215</v>
      </c>
      <c r="F21" s="9">
        <f>IF(OR(E21=0,D21=0),0,NETWORKDAYS(D21,E21))</f>
        <v>12</v>
      </c>
      <c r="G21" s="31"/>
      <c r="H21" s="63" t="s">
        <v>110</v>
      </c>
      <c r="I21" s="3"/>
      <c r="J21" s="3"/>
      <c r="K21" s="3"/>
      <c r="L21" s="3"/>
      <c r="M21" s="3"/>
      <c r="N21" s="3"/>
      <c r="O21" s="3"/>
      <c r="P21" s="3"/>
      <c r="Q21" s="3"/>
      <c r="R21" s="3"/>
      <c r="S21" s="3"/>
      <c r="T21" s="3"/>
      <c r="U21" s="3"/>
      <c r="V21" s="3"/>
      <c r="W21" s="3"/>
      <c r="X21" s="3"/>
      <c r="Y21" s="3"/>
      <c r="Z21" s="3"/>
      <c r="AA21" s="3"/>
      <c r="AB21" s="3"/>
      <c r="AC21" s="3"/>
      <c r="AD21" s="3"/>
      <c r="AE21" s="7"/>
    </row>
    <row r="22" spans="1:31" ht="51.75" x14ac:dyDescent="0.25">
      <c r="A22" s="3">
        <v>2.2999999999999998</v>
      </c>
      <c r="B22" s="17" t="s">
        <v>76</v>
      </c>
      <c r="C22" s="20" t="s">
        <v>48</v>
      </c>
      <c r="D22" s="42">
        <v>42339</v>
      </c>
      <c r="E22" s="42">
        <v>42401</v>
      </c>
      <c r="F22" s="9">
        <f t="shared" ref="F22:F24" si="2">IF(OR(E22=0,D22=0),0,NETWORKDAYS(D22,E22))</f>
        <v>45</v>
      </c>
      <c r="G22" s="31"/>
      <c r="H22" s="71" t="s">
        <v>123</v>
      </c>
      <c r="I22" s="71"/>
      <c r="J22" s="71"/>
      <c r="K22" s="71"/>
      <c r="L22" s="72"/>
      <c r="M22" s="72"/>
      <c r="N22" s="72"/>
      <c r="O22" s="72"/>
      <c r="P22" s="72"/>
      <c r="Q22" s="73"/>
      <c r="R22" s="73"/>
      <c r="S22" s="73"/>
      <c r="T22" s="63"/>
      <c r="U22" s="3"/>
      <c r="V22" s="23"/>
      <c r="W22" s="23"/>
      <c r="X22" s="23"/>
      <c r="Y22" s="23"/>
      <c r="Z22" s="23"/>
      <c r="AA22" s="23"/>
      <c r="AB22" s="23"/>
      <c r="AC22" s="23"/>
      <c r="AD22" s="3"/>
      <c r="AE22" s="7"/>
    </row>
    <row r="23" spans="1:31" ht="27.75" customHeight="1" x14ac:dyDescent="0.3">
      <c r="A23" s="3">
        <v>2.4</v>
      </c>
      <c r="B23" s="17" t="s">
        <v>124</v>
      </c>
      <c r="C23" s="20" t="s">
        <v>26</v>
      </c>
      <c r="D23" s="42">
        <v>42323</v>
      </c>
      <c r="E23" s="42">
        <v>42369</v>
      </c>
      <c r="F23" s="9">
        <f t="shared" si="2"/>
        <v>34</v>
      </c>
      <c r="G23" s="3"/>
      <c r="H23" s="31"/>
      <c r="I23" s="31"/>
      <c r="J23" s="3"/>
      <c r="K23" s="3"/>
      <c r="L23" s="3"/>
      <c r="M23" s="3"/>
      <c r="N23" s="3"/>
      <c r="O23" s="63" t="s">
        <v>145</v>
      </c>
      <c r="P23" s="63"/>
      <c r="Q23" s="63"/>
      <c r="R23" s="63"/>
      <c r="S23" s="3"/>
      <c r="T23" s="3"/>
      <c r="U23" s="3"/>
      <c r="V23" s="3"/>
      <c r="W23" s="3"/>
      <c r="X23" s="3"/>
      <c r="Y23" s="3"/>
      <c r="Z23" s="3"/>
      <c r="AA23" s="3"/>
      <c r="AB23" s="3"/>
      <c r="AC23" s="3"/>
      <c r="AD23" s="3"/>
      <c r="AE23" s="7"/>
    </row>
    <row r="24" spans="1:31" ht="41.4" x14ac:dyDescent="0.3">
      <c r="A24" s="3">
        <v>2.5</v>
      </c>
      <c r="B24" s="17" t="s">
        <v>182</v>
      </c>
      <c r="C24" s="20" t="s">
        <v>28</v>
      </c>
      <c r="D24" s="42">
        <v>42415</v>
      </c>
      <c r="E24" s="42">
        <v>42551</v>
      </c>
      <c r="F24" s="9">
        <f t="shared" si="2"/>
        <v>99</v>
      </c>
      <c r="G24" s="3"/>
      <c r="H24" s="3"/>
      <c r="I24" s="23"/>
      <c r="J24" s="23"/>
      <c r="K24" s="3"/>
      <c r="L24" s="3"/>
      <c r="M24" s="3"/>
      <c r="N24" s="3"/>
      <c r="O24" s="3"/>
      <c r="P24" s="3"/>
      <c r="Q24" s="3"/>
      <c r="R24" s="3"/>
      <c r="S24" s="3"/>
      <c r="T24" s="3"/>
      <c r="U24" s="3"/>
      <c r="V24" s="16" t="s">
        <v>181</v>
      </c>
      <c r="W24" s="16"/>
      <c r="X24" s="16"/>
      <c r="Y24" s="16"/>
      <c r="Z24" s="16"/>
      <c r="AA24" s="16"/>
      <c r="AB24" s="16"/>
      <c r="AC24" s="16"/>
      <c r="AD24" s="3"/>
      <c r="AE24" s="7"/>
    </row>
    <row r="25" spans="1:31" x14ac:dyDescent="0.3">
      <c r="A25" s="5">
        <v>3</v>
      </c>
      <c r="B25" s="5" t="s">
        <v>35</v>
      </c>
      <c r="C25" s="8"/>
      <c r="D25" s="14"/>
      <c r="E25" s="14"/>
      <c r="F25" s="8"/>
      <c r="G25" s="6"/>
      <c r="H25" s="6"/>
      <c r="I25" s="6"/>
      <c r="J25" s="6"/>
      <c r="K25" s="6"/>
      <c r="L25" s="6"/>
      <c r="M25" s="6"/>
      <c r="N25" s="6"/>
      <c r="O25" s="6"/>
      <c r="P25" s="6"/>
      <c r="Q25" s="6"/>
      <c r="R25" s="6"/>
      <c r="S25" s="6"/>
      <c r="T25" s="6"/>
      <c r="U25" s="6"/>
      <c r="V25" s="6"/>
      <c r="W25" s="6"/>
      <c r="X25" s="6"/>
      <c r="Y25" s="6"/>
      <c r="Z25" s="6"/>
      <c r="AA25" s="6"/>
      <c r="AB25" s="6"/>
      <c r="AC25" s="6"/>
      <c r="AD25" s="6"/>
      <c r="AE25" s="7"/>
    </row>
    <row r="26" spans="1:31" x14ac:dyDescent="0.3">
      <c r="A26" s="4"/>
      <c r="B26" s="24" t="s">
        <v>33</v>
      </c>
      <c r="C26" s="20"/>
      <c r="D26" s="10"/>
      <c r="E26" s="10"/>
      <c r="F26" s="9">
        <f>IF(OR(E26=0,D26=0),0,NETWORKDAYS(D26,E26))</f>
        <v>0</v>
      </c>
      <c r="G26" s="3"/>
      <c r="H26" s="3"/>
      <c r="I26" s="3"/>
      <c r="J26" s="3"/>
      <c r="K26" s="3"/>
      <c r="L26" s="3"/>
      <c r="M26" s="3"/>
      <c r="N26" s="3"/>
      <c r="O26" s="3"/>
      <c r="P26" s="3"/>
      <c r="Q26" s="3"/>
      <c r="R26" s="3"/>
      <c r="S26" s="3"/>
      <c r="T26" s="3"/>
      <c r="U26" s="3"/>
      <c r="V26" s="3"/>
      <c r="W26" s="3"/>
      <c r="X26" s="3"/>
      <c r="Y26" s="3"/>
      <c r="Z26" s="3"/>
      <c r="AA26" s="3"/>
      <c r="AB26" s="3"/>
      <c r="AC26" s="3"/>
      <c r="AD26" s="3"/>
      <c r="AE26" s="7"/>
    </row>
    <row r="27" spans="1:31" x14ac:dyDescent="0.3">
      <c r="A27" s="4">
        <f>A25+0.1</f>
        <v>3.1</v>
      </c>
      <c r="B27" s="17" t="s">
        <v>49</v>
      </c>
      <c r="C27" s="20" t="s">
        <v>43</v>
      </c>
      <c r="D27" s="10">
        <v>42186</v>
      </c>
      <c r="E27" s="42">
        <v>42216</v>
      </c>
      <c r="F27" s="9">
        <f>IF(OR(E27=0,D27=0),0,NETWORKDAYS(D27,E27))</f>
        <v>23</v>
      </c>
      <c r="G27" s="73" t="s">
        <v>111</v>
      </c>
      <c r="H27" s="73"/>
      <c r="I27" s="72"/>
      <c r="J27" s="72"/>
      <c r="K27" s="72"/>
      <c r="L27" s="72"/>
      <c r="M27" s="72"/>
      <c r="N27" s="72"/>
      <c r="O27" s="72"/>
      <c r="P27" s="72"/>
      <c r="Q27" s="72"/>
      <c r="R27" s="72"/>
      <c r="S27" s="3"/>
      <c r="T27" s="3"/>
      <c r="U27" s="3"/>
      <c r="V27" s="3"/>
      <c r="W27" s="3"/>
      <c r="X27" s="3"/>
      <c r="Y27" s="3"/>
      <c r="Z27" s="3"/>
      <c r="AA27" s="3"/>
      <c r="AB27" s="3"/>
      <c r="AC27" s="3"/>
      <c r="AD27" s="3"/>
      <c r="AE27" s="7"/>
    </row>
    <row r="28" spans="1:31" ht="27.75" customHeight="1" x14ac:dyDescent="0.3">
      <c r="A28" s="4">
        <f t="shared" ref="A28" si="3">A27+0.1</f>
        <v>3.2</v>
      </c>
      <c r="B28" s="17" t="s">
        <v>44</v>
      </c>
      <c r="C28" s="20" t="s">
        <v>43</v>
      </c>
      <c r="D28" s="10">
        <v>42231</v>
      </c>
      <c r="E28" s="42">
        <v>42277</v>
      </c>
      <c r="F28" s="9">
        <f>IF(OR(E28=0,D28=0),0,NETWORKDAYS(D28,E28))</f>
        <v>33</v>
      </c>
      <c r="G28" s="74"/>
      <c r="H28" s="74"/>
      <c r="I28" s="72"/>
      <c r="J28" s="73" t="s">
        <v>208</v>
      </c>
      <c r="K28" s="73"/>
      <c r="L28" s="73"/>
      <c r="M28" s="72"/>
      <c r="N28" s="72"/>
      <c r="O28" s="72"/>
      <c r="P28" s="72"/>
      <c r="Q28" s="72"/>
      <c r="R28" s="72"/>
      <c r="S28" s="3"/>
      <c r="T28" s="3"/>
      <c r="U28" s="3"/>
      <c r="V28" s="3"/>
      <c r="W28" s="3"/>
      <c r="X28" s="3"/>
      <c r="Y28" s="3"/>
      <c r="Z28" s="3"/>
      <c r="AA28" s="3"/>
      <c r="AB28" s="3"/>
      <c r="AC28" s="3"/>
      <c r="AD28" s="3"/>
      <c r="AE28" s="7"/>
    </row>
    <row r="29" spans="1:31" x14ac:dyDescent="0.3">
      <c r="A29" s="4">
        <v>3.3</v>
      </c>
      <c r="B29" s="17" t="s">
        <v>50</v>
      </c>
      <c r="C29" s="20" t="s">
        <v>209</v>
      </c>
      <c r="D29" s="10">
        <v>42186</v>
      </c>
      <c r="E29" s="42">
        <v>42216</v>
      </c>
      <c r="F29" s="9">
        <f>IF(OR(E29=0,D29=0),0,NETWORKDAYS(D29,E29))</f>
        <v>23</v>
      </c>
      <c r="G29" s="63" t="s">
        <v>210</v>
      </c>
      <c r="H29" s="63"/>
      <c r="I29" s="3"/>
      <c r="J29" s="3"/>
      <c r="K29" s="3"/>
      <c r="L29" s="3"/>
      <c r="M29" s="3"/>
      <c r="N29" s="3"/>
      <c r="O29" s="3"/>
      <c r="P29" s="3"/>
      <c r="Q29" s="3"/>
      <c r="R29" s="3"/>
      <c r="S29" s="3"/>
      <c r="T29" s="3"/>
      <c r="U29" s="3"/>
      <c r="V29" s="3"/>
      <c r="W29" s="3"/>
      <c r="X29" s="3"/>
      <c r="Y29" s="3"/>
      <c r="Z29" s="3"/>
      <c r="AA29" s="3"/>
      <c r="AB29" s="3"/>
      <c r="AC29" s="3"/>
      <c r="AD29" s="3"/>
      <c r="AE29" s="7"/>
    </row>
    <row r="30" spans="1:31" ht="40.5" customHeight="1" x14ac:dyDescent="0.3">
      <c r="A30" s="4">
        <v>3.4</v>
      </c>
      <c r="B30" s="17" t="s">
        <v>45</v>
      </c>
      <c r="C30" s="20" t="s">
        <v>48</v>
      </c>
      <c r="D30" s="10">
        <v>42200</v>
      </c>
      <c r="E30" s="10">
        <v>42246</v>
      </c>
      <c r="F30" s="9">
        <f t="shared" ref="F30:F33" si="4">IF(OR(E30=0,D30=0),0,NETWORKDAYS(D30,E30))</f>
        <v>33</v>
      </c>
      <c r="G30" s="3"/>
      <c r="H30" s="63" t="s">
        <v>125</v>
      </c>
      <c r="I30" s="63"/>
      <c r="J30" s="63"/>
      <c r="K30" s="3"/>
      <c r="L30" s="3"/>
      <c r="M30" s="3"/>
      <c r="N30" s="3"/>
      <c r="O30" s="3"/>
      <c r="P30" s="3"/>
      <c r="Q30" s="3"/>
      <c r="R30" s="3"/>
      <c r="S30" s="3"/>
      <c r="T30" s="3"/>
      <c r="U30" s="3"/>
      <c r="V30" s="3"/>
      <c r="W30" s="3"/>
      <c r="X30" s="3"/>
      <c r="Y30" s="3"/>
      <c r="Z30" s="3"/>
      <c r="AA30" s="3"/>
      <c r="AB30" s="3"/>
      <c r="AC30" s="3"/>
      <c r="AD30" s="3"/>
      <c r="AE30" s="7"/>
    </row>
    <row r="31" spans="1:31" ht="30" customHeight="1" x14ac:dyDescent="0.3">
      <c r="A31" s="4">
        <v>3.5</v>
      </c>
      <c r="B31" s="17" t="s">
        <v>46</v>
      </c>
      <c r="C31" s="20" t="s">
        <v>47</v>
      </c>
      <c r="D31" s="10">
        <v>42186</v>
      </c>
      <c r="E31" s="10">
        <v>42200</v>
      </c>
      <c r="F31" s="9">
        <f t="shared" si="4"/>
        <v>11</v>
      </c>
      <c r="G31" s="63" t="s">
        <v>126</v>
      </c>
      <c r="H31" s="3"/>
      <c r="I31" s="3"/>
      <c r="J31" s="3"/>
      <c r="K31" s="3"/>
      <c r="L31" s="3"/>
      <c r="M31" s="3"/>
      <c r="N31" s="3"/>
      <c r="O31" s="3"/>
      <c r="P31" s="3"/>
      <c r="Q31" s="3"/>
      <c r="R31" s="3"/>
      <c r="S31" s="3"/>
      <c r="T31" s="3"/>
      <c r="U31" s="3"/>
      <c r="V31" s="3"/>
      <c r="W31" s="3"/>
      <c r="X31" s="3"/>
      <c r="Y31" s="3"/>
      <c r="Z31" s="3"/>
      <c r="AA31" s="3"/>
      <c r="AB31" s="3"/>
      <c r="AC31" s="3"/>
      <c r="AD31" s="3"/>
      <c r="AE31" s="7"/>
    </row>
    <row r="32" spans="1:31" ht="27.6" x14ac:dyDescent="0.3">
      <c r="A32" s="4">
        <v>3.6</v>
      </c>
      <c r="B32" s="17" t="s">
        <v>84</v>
      </c>
      <c r="C32" s="20" t="s">
        <v>28</v>
      </c>
      <c r="D32" s="10">
        <v>42214</v>
      </c>
      <c r="E32" s="10">
        <v>42217</v>
      </c>
      <c r="F32" s="9">
        <f t="shared" si="4"/>
        <v>3</v>
      </c>
      <c r="G32" s="31"/>
      <c r="H32" s="67" t="s">
        <v>127</v>
      </c>
      <c r="I32" s="31"/>
      <c r="J32" s="3"/>
      <c r="K32" s="3"/>
      <c r="L32" s="3"/>
      <c r="M32" s="3"/>
      <c r="N32" s="3"/>
      <c r="O32" s="3"/>
      <c r="P32" s="3"/>
      <c r="Q32" s="3"/>
      <c r="R32" s="3"/>
      <c r="S32" s="3"/>
      <c r="T32" s="3"/>
      <c r="U32" s="3"/>
      <c r="V32" s="3"/>
      <c r="W32" s="3"/>
      <c r="X32" s="3"/>
      <c r="Y32" s="3"/>
      <c r="Z32" s="3"/>
      <c r="AA32" s="3"/>
      <c r="AB32" s="3"/>
      <c r="AC32" s="3"/>
      <c r="AD32" s="3"/>
      <c r="AE32" s="7"/>
    </row>
    <row r="33" spans="1:31" ht="28.5" customHeight="1" x14ac:dyDescent="0.3">
      <c r="A33" s="4">
        <v>3.7</v>
      </c>
      <c r="B33" s="17" t="s">
        <v>82</v>
      </c>
      <c r="C33" s="20" t="s">
        <v>26</v>
      </c>
      <c r="D33" s="10">
        <v>42231</v>
      </c>
      <c r="E33" s="10">
        <v>42368</v>
      </c>
      <c r="F33" s="9">
        <f t="shared" si="4"/>
        <v>98</v>
      </c>
      <c r="G33" s="3"/>
      <c r="H33" s="3"/>
      <c r="I33" s="3"/>
      <c r="J33" s="63" t="s">
        <v>128</v>
      </c>
      <c r="K33" s="63"/>
      <c r="L33" s="63"/>
      <c r="M33" s="63"/>
      <c r="N33" s="63"/>
      <c r="O33" s="63"/>
      <c r="P33" s="63"/>
      <c r="Q33" s="63"/>
      <c r="R33" s="63"/>
      <c r="S33" s="3"/>
      <c r="T33" s="3"/>
      <c r="U33" s="3"/>
      <c r="V33" s="3"/>
      <c r="W33" s="3"/>
      <c r="X33" s="3"/>
      <c r="Y33" s="3"/>
      <c r="Z33" s="3"/>
      <c r="AA33" s="3"/>
      <c r="AB33" s="3"/>
      <c r="AC33" s="3"/>
      <c r="AD33" s="3"/>
      <c r="AE33" s="7"/>
    </row>
    <row r="34" spans="1:31" x14ac:dyDescent="0.3">
      <c r="A34" s="4"/>
      <c r="B34" s="24" t="s">
        <v>34</v>
      </c>
      <c r="C34" s="20"/>
      <c r="D34" s="10"/>
      <c r="E34" s="10"/>
      <c r="F34" s="9">
        <f t="shared" ref="F34:F39" si="5">IF(OR(E34=0,D34=0),0,NETWORKDAYS(D34,E34))</f>
        <v>0</v>
      </c>
      <c r="G34" s="3"/>
      <c r="H34" s="3"/>
      <c r="I34" s="3"/>
      <c r="J34" s="3"/>
      <c r="K34" s="3"/>
      <c r="L34" s="3"/>
      <c r="M34" s="3"/>
      <c r="N34" s="3"/>
      <c r="O34" s="3"/>
      <c r="P34" s="3"/>
      <c r="Q34" s="3"/>
      <c r="R34" s="3"/>
      <c r="S34" s="3"/>
      <c r="T34" s="3"/>
      <c r="U34" s="3"/>
      <c r="V34" s="3"/>
      <c r="W34" s="3"/>
      <c r="X34" s="3"/>
      <c r="Y34" s="3"/>
      <c r="Z34" s="3"/>
      <c r="AA34" s="3"/>
      <c r="AB34" s="3"/>
      <c r="AC34" s="3"/>
      <c r="AD34" s="3"/>
      <c r="AE34" s="7"/>
    </row>
    <row r="35" spans="1:31" ht="27.6" x14ac:dyDescent="0.3">
      <c r="A35" s="4">
        <v>3.7</v>
      </c>
      <c r="B35" s="17" t="s">
        <v>40</v>
      </c>
      <c r="C35" s="20" t="s">
        <v>28</v>
      </c>
      <c r="D35" s="10">
        <v>42186</v>
      </c>
      <c r="E35" s="10">
        <v>42200</v>
      </c>
      <c r="F35" s="9">
        <f t="shared" si="5"/>
        <v>11</v>
      </c>
      <c r="G35" s="63" t="s">
        <v>129</v>
      </c>
      <c r="H35" s="3"/>
      <c r="I35" s="3"/>
      <c r="J35" s="3"/>
      <c r="K35" s="3"/>
      <c r="L35" s="3"/>
      <c r="M35" s="3"/>
      <c r="N35" s="3"/>
      <c r="O35" s="3"/>
      <c r="P35" s="3"/>
      <c r="Q35" s="3"/>
      <c r="R35" s="3"/>
      <c r="S35" s="3"/>
      <c r="T35" s="3"/>
      <c r="U35" s="3"/>
      <c r="V35" s="3"/>
      <c r="W35" s="3"/>
      <c r="X35" s="3"/>
      <c r="Y35" s="3"/>
      <c r="Z35" s="3"/>
      <c r="AA35" s="3"/>
      <c r="AB35" s="3"/>
      <c r="AC35" s="3"/>
      <c r="AD35" s="3"/>
      <c r="AE35" s="7"/>
    </row>
    <row r="36" spans="1:31" ht="27.6" x14ac:dyDescent="0.3">
      <c r="A36" s="4">
        <v>3.8</v>
      </c>
      <c r="B36" s="17" t="s">
        <v>70</v>
      </c>
      <c r="C36" s="38" t="s">
        <v>41</v>
      </c>
      <c r="D36" s="10">
        <v>42248</v>
      </c>
      <c r="E36" s="10">
        <v>42323</v>
      </c>
      <c r="F36" s="9">
        <f t="shared" si="5"/>
        <v>54</v>
      </c>
      <c r="G36" s="3"/>
      <c r="H36" s="3"/>
      <c r="I36" s="3"/>
      <c r="J36" s="3"/>
      <c r="K36" s="63" t="s">
        <v>146</v>
      </c>
      <c r="L36" s="63"/>
      <c r="M36" s="63"/>
      <c r="N36" s="63"/>
      <c r="O36" s="63"/>
      <c r="P36" s="3"/>
      <c r="Q36" s="3"/>
      <c r="R36" s="3"/>
      <c r="S36" s="3"/>
      <c r="T36" s="3"/>
      <c r="U36" s="3"/>
      <c r="V36" s="3"/>
      <c r="W36" s="3"/>
      <c r="X36" s="3"/>
      <c r="Y36" s="3"/>
      <c r="Z36" s="3"/>
      <c r="AA36" s="3"/>
      <c r="AB36" s="3"/>
      <c r="AC36" s="3"/>
      <c r="AD36" s="3"/>
      <c r="AE36" s="7"/>
    </row>
    <row r="37" spans="1:31" ht="27.6" x14ac:dyDescent="0.3">
      <c r="A37" s="4">
        <v>3.9</v>
      </c>
      <c r="B37" s="17" t="s">
        <v>39</v>
      </c>
      <c r="C37" s="20" t="s">
        <v>28</v>
      </c>
      <c r="D37" s="10">
        <v>42248</v>
      </c>
      <c r="E37" s="10">
        <v>42369</v>
      </c>
      <c r="F37" s="9">
        <f t="shared" si="5"/>
        <v>88</v>
      </c>
      <c r="G37" s="3"/>
      <c r="H37" s="3"/>
      <c r="I37" s="31"/>
      <c r="J37" s="31"/>
      <c r="K37" s="63" t="s">
        <v>207</v>
      </c>
      <c r="L37" s="63"/>
      <c r="M37" s="63"/>
      <c r="N37" s="63"/>
      <c r="O37" s="63"/>
      <c r="P37" s="63"/>
      <c r="Q37" s="63"/>
      <c r="R37" s="63"/>
      <c r="S37" s="3"/>
      <c r="T37" s="3"/>
      <c r="U37" s="3"/>
      <c r="V37" s="3"/>
      <c r="W37" s="3"/>
      <c r="X37" s="3"/>
      <c r="Y37" s="3"/>
      <c r="Z37" s="3"/>
      <c r="AA37" s="3"/>
      <c r="AB37" s="3"/>
      <c r="AC37" s="3"/>
      <c r="AD37" s="3"/>
      <c r="AE37" s="7"/>
    </row>
    <row r="38" spans="1:31" x14ac:dyDescent="0.3">
      <c r="A38" s="30">
        <v>3.1</v>
      </c>
      <c r="B38" s="17" t="s">
        <v>77</v>
      </c>
      <c r="C38" s="20" t="s">
        <v>28</v>
      </c>
      <c r="D38" s="10">
        <v>42248</v>
      </c>
      <c r="E38" s="10">
        <v>42551</v>
      </c>
      <c r="F38" s="9">
        <f t="shared" si="5"/>
        <v>218</v>
      </c>
      <c r="G38" s="3"/>
      <c r="H38" s="3"/>
      <c r="I38" s="3"/>
      <c r="J38" s="3"/>
      <c r="K38" s="63" t="s">
        <v>147</v>
      </c>
      <c r="L38" s="63"/>
      <c r="M38" s="63"/>
      <c r="N38" s="63"/>
      <c r="O38" s="63"/>
      <c r="P38" s="63"/>
      <c r="Q38" s="63"/>
      <c r="R38" s="63"/>
      <c r="S38" s="63"/>
      <c r="T38" s="63"/>
      <c r="U38" s="63"/>
      <c r="V38" s="63"/>
      <c r="W38" s="63"/>
      <c r="X38" s="63"/>
      <c r="Y38" s="63"/>
      <c r="Z38" s="63"/>
      <c r="AA38" s="63"/>
      <c r="AB38" s="63"/>
      <c r="AC38" s="63"/>
      <c r="AD38" s="63"/>
      <c r="AE38" s="7"/>
    </row>
    <row r="39" spans="1:31" ht="41.4" x14ac:dyDescent="0.3">
      <c r="A39" s="30">
        <v>3.11</v>
      </c>
      <c r="B39" s="17" t="s">
        <v>36</v>
      </c>
      <c r="C39" s="39" t="s">
        <v>37</v>
      </c>
      <c r="D39" s="10">
        <v>42200</v>
      </c>
      <c r="E39" s="10">
        <v>42246</v>
      </c>
      <c r="F39" s="9">
        <f t="shared" si="5"/>
        <v>33</v>
      </c>
      <c r="G39" s="3"/>
      <c r="H39" s="63" t="s">
        <v>205</v>
      </c>
      <c r="I39" s="63"/>
      <c r="J39" s="63"/>
      <c r="K39" s="3"/>
      <c r="L39" s="3"/>
      <c r="M39" s="3"/>
      <c r="N39" s="3"/>
      <c r="O39" s="3"/>
      <c r="P39" s="3"/>
      <c r="Q39" s="3"/>
      <c r="R39" s="3"/>
      <c r="S39" s="3"/>
      <c r="T39" s="3"/>
      <c r="U39" s="3"/>
      <c r="V39" s="3"/>
      <c r="W39" s="3"/>
      <c r="X39" s="3"/>
      <c r="Y39" s="3"/>
      <c r="Z39" s="3"/>
      <c r="AA39" s="3"/>
      <c r="AB39" s="3"/>
      <c r="AC39" s="3"/>
      <c r="AD39" s="3"/>
      <c r="AE39" s="7"/>
    </row>
    <row r="40" spans="1:31" ht="27.6" x14ac:dyDescent="0.3">
      <c r="A40" s="43">
        <v>3.12</v>
      </c>
      <c r="B40" s="44" t="s">
        <v>38</v>
      </c>
      <c r="C40" s="34" t="s">
        <v>78</v>
      </c>
      <c r="D40" s="35">
        <v>42231</v>
      </c>
      <c r="E40" s="35">
        <v>42246</v>
      </c>
      <c r="F40" s="36"/>
      <c r="G40" s="33"/>
      <c r="H40" s="33"/>
      <c r="I40" s="33"/>
      <c r="J40" s="66" t="s">
        <v>206</v>
      </c>
      <c r="K40" s="33"/>
      <c r="L40" s="33"/>
      <c r="M40" s="33"/>
      <c r="N40" s="33"/>
      <c r="O40" s="33"/>
      <c r="P40" s="33"/>
      <c r="Q40" s="33"/>
      <c r="R40" s="33"/>
      <c r="S40" s="33"/>
      <c r="T40" s="33"/>
      <c r="U40" s="33"/>
      <c r="V40" s="33"/>
      <c r="W40" s="33"/>
      <c r="X40" s="33"/>
      <c r="Y40" s="33"/>
      <c r="Z40" s="33"/>
      <c r="AA40" s="33"/>
      <c r="AB40" s="33"/>
      <c r="AC40" s="33"/>
      <c r="AD40" s="33"/>
    </row>
    <row r="41" spans="1:31" x14ac:dyDescent="0.3">
      <c r="A41" s="5">
        <v>4</v>
      </c>
      <c r="B41" s="5" t="s">
        <v>55</v>
      </c>
      <c r="C41" s="8"/>
      <c r="D41" s="14"/>
      <c r="E41" s="14"/>
      <c r="F41" s="8"/>
      <c r="G41" s="6"/>
      <c r="H41" s="6"/>
      <c r="I41" s="6"/>
      <c r="J41" s="6"/>
      <c r="K41" s="6"/>
      <c r="L41" s="6"/>
      <c r="M41" s="6"/>
      <c r="N41" s="6"/>
      <c r="O41" s="6"/>
      <c r="P41" s="6"/>
      <c r="Q41" s="6"/>
      <c r="R41" s="6"/>
      <c r="S41" s="6"/>
      <c r="T41" s="6"/>
      <c r="U41" s="6"/>
      <c r="V41" s="6"/>
      <c r="W41" s="6"/>
      <c r="X41" s="6"/>
      <c r="Y41" s="6"/>
      <c r="Z41" s="6"/>
      <c r="AA41" s="6"/>
      <c r="AB41" s="6"/>
      <c r="AC41" s="6"/>
      <c r="AD41" s="6"/>
      <c r="AE41" s="7"/>
    </row>
    <row r="42" spans="1:31" ht="41.4" x14ac:dyDescent="0.3">
      <c r="A42" s="4">
        <f>A41+0.1</f>
        <v>4.0999999999999996</v>
      </c>
      <c r="B42" s="17" t="s">
        <v>79</v>
      </c>
      <c r="C42" s="20" t="s">
        <v>28</v>
      </c>
      <c r="D42" s="10">
        <v>42200</v>
      </c>
      <c r="E42" s="42">
        <v>42551</v>
      </c>
      <c r="F42" s="9">
        <f t="shared" ref="F42:F45" si="6">IF(OR(E42=0,D42=0),0,NETWORKDAYS(D42,E42))</f>
        <v>252</v>
      </c>
      <c r="G42" s="23"/>
      <c r="H42" s="63" t="s">
        <v>130</v>
      </c>
      <c r="I42" s="63"/>
      <c r="J42" s="63"/>
      <c r="K42" s="63"/>
      <c r="L42" s="63"/>
      <c r="M42" s="63"/>
      <c r="N42" s="63"/>
      <c r="O42" s="63"/>
      <c r="P42" s="63"/>
      <c r="Q42" s="63"/>
      <c r="R42" s="63"/>
      <c r="S42" s="63"/>
      <c r="T42" s="63"/>
      <c r="U42" s="63"/>
      <c r="V42" s="63"/>
      <c r="W42" s="63"/>
      <c r="X42" s="63"/>
      <c r="Y42" s="63"/>
      <c r="Z42" s="63"/>
      <c r="AA42" s="63"/>
      <c r="AB42" s="63"/>
      <c r="AC42" s="63"/>
      <c r="AD42" s="63"/>
      <c r="AE42" s="7"/>
    </row>
    <row r="43" spans="1:31" ht="41.4" x14ac:dyDescent="0.3">
      <c r="A43" s="4">
        <v>4.2</v>
      </c>
      <c r="B43" s="17" t="s">
        <v>83</v>
      </c>
      <c r="C43" s="20" t="s">
        <v>28</v>
      </c>
      <c r="D43" s="10">
        <v>42401</v>
      </c>
      <c r="E43" s="42">
        <v>42551</v>
      </c>
      <c r="F43" s="9">
        <v>130</v>
      </c>
      <c r="G43" s="23"/>
      <c r="H43" s="31"/>
      <c r="I43" s="31"/>
      <c r="J43" s="31"/>
      <c r="K43" s="31"/>
      <c r="L43" s="31"/>
      <c r="M43" s="31"/>
      <c r="N43" s="31"/>
      <c r="O43" s="31"/>
      <c r="P43" s="31"/>
      <c r="Q43" s="31"/>
      <c r="R43" s="31"/>
      <c r="S43" s="63" t="s">
        <v>183</v>
      </c>
      <c r="T43" s="63"/>
      <c r="U43" s="63"/>
      <c r="V43" s="63"/>
      <c r="W43" s="63"/>
      <c r="X43" s="63"/>
      <c r="Y43" s="63"/>
      <c r="Z43" s="63"/>
      <c r="AA43" s="63"/>
      <c r="AB43" s="63"/>
      <c r="AC43" s="63"/>
      <c r="AD43" s="63"/>
      <c r="AE43" s="7"/>
    </row>
    <row r="44" spans="1:31" ht="27.6" x14ac:dyDescent="0.3">
      <c r="A44" s="4">
        <v>4.3</v>
      </c>
      <c r="B44" s="17" t="s">
        <v>66</v>
      </c>
      <c r="C44" s="20" t="s">
        <v>28</v>
      </c>
      <c r="D44" s="10">
        <v>42200</v>
      </c>
      <c r="E44" s="42">
        <v>42551</v>
      </c>
      <c r="F44" s="9">
        <f t="shared" si="6"/>
        <v>252</v>
      </c>
      <c r="G44" s="23"/>
      <c r="H44" s="63" t="s">
        <v>184</v>
      </c>
      <c r="I44" s="63"/>
      <c r="J44" s="63"/>
      <c r="K44" s="63"/>
      <c r="L44" s="63"/>
      <c r="M44" s="63"/>
      <c r="N44" s="63"/>
      <c r="O44" s="63"/>
      <c r="P44" s="63"/>
      <c r="Q44" s="63"/>
      <c r="R44" s="63"/>
      <c r="S44" s="63"/>
      <c r="T44" s="63"/>
      <c r="U44" s="63"/>
      <c r="V44" s="63"/>
      <c r="W44" s="63"/>
      <c r="X44" s="63"/>
      <c r="Y44" s="63"/>
      <c r="Z44" s="63"/>
      <c r="AA44" s="63"/>
      <c r="AB44" s="63"/>
      <c r="AC44" s="63"/>
      <c r="AD44" s="63"/>
      <c r="AE44" s="7"/>
    </row>
    <row r="45" spans="1:31" ht="27.6" x14ac:dyDescent="0.3">
      <c r="A45" s="4">
        <f>A44+0.1</f>
        <v>4.3999999999999995</v>
      </c>
      <c r="B45" s="32" t="s">
        <v>67</v>
      </c>
      <c r="C45" s="20" t="s">
        <v>28</v>
      </c>
      <c r="D45" s="10">
        <v>42248</v>
      </c>
      <c r="E45" s="42">
        <v>42551</v>
      </c>
      <c r="F45" s="9">
        <f t="shared" si="6"/>
        <v>218</v>
      </c>
      <c r="G45" s="23"/>
      <c r="H45" s="23"/>
      <c r="I45" s="23"/>
      <c r="J45" s="23"/>
      <c r="K45" s="63" t="s">
        <v>148</v>
      </c>
      <c r="L45" s="63"/>
      <c r="M45" s="63"/>
      <c r="N45" s="63"/>
      <c r="O45" s="63"/>
      <c r="P45" s="63"/>
      <c r="Q45" s="63"/>
      <c r="R45" s="63"/>
      <c r="S45" s="63"/>
      <c r="T45" s="63"/>
      <c r="U45" s="63"/>
      <c r="V45" s="63"/>
      <c r="W45" s="63"/>
      <c r="X45" s="63"/>
      <c r="Y45" s="63"/>
      <c r="Z45" s="63"/>
      <c r="AA45" s="63"/>
      <c r="AB45" s="63"/>
      <c r="AC45" s="63"/>
      <c r="AD45" s="63"/>
      <c r="AE45" s="7"/>
    </row>
    <row r="46" spans="1:31" ht="6" customHeight="1" x14ac:dyDescent="0.3">
      <c r="A46" s="4"/>
      <c r="B46" s="25"/>
      <c r="C46" s="26"/>
      <c r="D46" s="27"/>
      <c r="E46" s="27"/>
      <c r="F46" s="28"/>
      <c r="G46" s="29"/>
      <c r="H46" s="29"/>
      <c r="I46" s="29"/>
      <c r="J46" s="29"/>
      <c r="K46" s="29"/>
      <c r="L46" s="29"/>
      <c r="M46" s="29"/>
      <c r="N46" s="29"/>
      <c r="O46" s="29"/>
      <c r="P46" s="29"/>
      <c r="Q46" s="29"/>
      <c r="R46" s="29"/>
      <c r="S46" s="29"/>
      <c r="T46" s="29"/>
      <c r="U46" s="29"/>
      <c r="V46" s="29"/>
      <c r="W46" s="29"/>
      <c r="X46" s="29"/>
      <c r="Y46" s="29"/>
      <c r="Z46" s="29"/>
      <c r="AA46" s="29"/>
      <c r="AB46" s="29"/>
      <c r="AC46" s="29"/>
      <c r="AD46" s="29"/>
      <c r="AE46" s="7"/>
    </row>
    <row r="47" spans="1:31" x14ac:dyDescent="0.3">
      <c r="A47" s="5">
        <v>5</v>
      </c>
      <c r="B47" s="5" t="s">
        <v>56</v>
      </c>
      <c r="C47" s="8"/>
      <c r="D47" s="14"/>
      <c r="E47" s="14"/>
      <c r="F47" s="8"/>
      <c r="G47" s="6"/>
      <c r="H47" s="6"/>
      <c r="I47" s="6"/>
      <c r="J47" s="6"/>
      <c r="K47" s="6"/>
      <c r="L47" s="6"/>
      <c r="M47" s="6"/>
      <c r="N47" s="6"/>
      <c r="O47" s="6"/>
      <c r="P47" s="6"/>
      <c r="Q47" s="6"/>
      <c r="R47" s="6"/>
      <c r="S47" s="6"/>
      <c r="T47" s="6"/>
      <c r="U47" s="6"/>
      <c r="V47" s="6"/>
      <c r="W47" s="6"/>
      <c r="X47" s="6"/>
      <c r="Y47" s="6"/>
      <c r="Z47" s="6"/>
      <c r="AA47" s="6"/>
      <c r="AB47" s="6"/>
      <c r="AC47" s="6"/>
      <c r="AD47" s="6"/>
      <c r="AE47" s="7"/>
    </row>
    <row r="48" spans="1:31" x14ac:dyDescent="0.3">
      <c r="A48" s="4">
        <f>A47+0.1</f>
        <v>5.0999999999999996</v>
      </c>
      <c r="B48" s="17" t="s">
        <v>57</v>
      </c>
      <c r="C48" s="20" t="s">
        <v>47</v>
      </c>
      <c r="D48" s="10">
        <v>42186</v>
      </c>
      <c r="E48" s="10">
        <v>42215</v>
      </c>
      <c r="F48" s="9">
        <f t="shared" ref="F48:F57" si="7">IF(OR(E48=0,D48=0),0,NETWORKDAYS(D48,E48))</f>
        <v>22</v>
      </c>
      <c r="G48" s="63" t="s">
        <v>204</v>
      </c>
      <c r="H48" s="63"/>
      <c r="I48" s="31"/>
      <c r="J48" s="23"/>
      <c r="K48" s="23"/>
      <c r="L48" s="23"/>
      <c r="M48" s="23"/>
      <c r="N48" s="23"/>
      <c r="O48" s="23"/>
      <c r="P48" s="23"/>
      <c r="Q48" s="23"/>
      <c r="R48" s="23"/>
      <c r="S48" s="23"/>
      <c r="T48" s="23"/>
      <c r="U48" s="3"/>
      <c r="V48" s="3"/>
      <c r="W48" s="3"/>
      <c r="X48" s="3"/>
      <c r="Y48" s="3"/>
      <c r="Z48" s="3"/>
      <c r="AA48" s="3"/>
      <c r="AB48" s="3"/>
      <c r="AC48" s="3"/>
      <c r="AD48" s="3"/>
      <c r="AE48" s="7"/>
    </row>
    <row r="49" spans="1:31" ht="41.4" x14ac:dyDescent="0.3">
      <c r="A49" s="4">
        <f t="shared" ref="A49:A51" si="8">A48+0.1</f>
        <v>5.1999999999999993</v>
      </c>
      <c r="B49" s="17" t="s">
        <v>58</v>
      </c>
      <c r="C49" s="20" t="s">
        <v>60</v>
      </c>
      <c r="D49" s="10">
        <v>42200</v>
      </c>
      <c r="E49" s="10">
        <v>42231</v>
      </c>
      <c r="F49" s="9">
        <f t="shared" si="7"/>
        <v>23</v>
      </c>
      <c r="G49" s="23"/>
      <c r="H49" s="63" t="s">
        <v>131</v>
      </c>
      <c r="I49" s="63"/>
      <c r="J49" s="23"/>
      <c r="K49" s="23"/>
      <c r="L49" s="23"/>
      <c r="M49" s="23"/>
      <c r="N49" s="23"/>
      <c r="O49" s="23"/>
      <c r="P49" s="23"/>
      <c r="Q49" s="23"/>
      <c r="R49" s="23"/>
      <c r="S49" s="23"/>
      <c r="T49" s="23"/>
      <c r="U49" s="3"/>
      <c r="V49" s="3"/>
      <c r="W49" s="3"/>
      <c r="X49" s="3"/>
      <c r="Y49" s="3"/>
      <c r="Z49" s="3"/>
      <c r="AA49" s="3"/>
      <c r="AB49" s="3"/>
      <c r="AC49" s="3"/>
      <c r="AD49" s="3"/>
      <c r="AE49" s="7"/>
    </row>
    <row r="50" spans="1:31" x14ac:dyDescent="0.3">
      <c r="A50" s="4">
        <f t="shared" si="8"/>
        <v>5.2999999999999989</v>
      </c>
      <c r="B50" s="17" t="s">
        <v>59</v>
      </c>
      <c r="C50" s="20" t="s">
        <v>71</v>
      </c>
      <c r="D50" s="10">
        <v>42200</v>
      </c>
      <c r="E50" s="10">
        <v>42262</v>
      </c>
      <c r="F50" s="9">
        <f t="shared" si="7"/>
        <v>45</v>
      </c>
      <c r="G50" s="23"/>
      <c r="H50" s="63" t="s">
        <v>164</v>
      </c>
      <c r="I50" s="63"/>
      <c r="J50" s="63"/>
      <c r="K50" s="63"/>
      <c r="L50" s="23"/>
      <c r="M50" s="23"/>
      <c r="N50" s="23"/>
      <c r="O50" s="23"/>
      <c r="P50" s="23"/>
      <c r="Q50" s="23"/>
      <c r="R50" s="23"/>
      <c r="S50" s="23"/>
      <c r="T50" s="23"/>
      <c r="U50" s="3"/>
      <c r="V50" s="3"/>
      <c r="W50" s="3"/>
      <c r="X50" s="3"/>
      <c r="Y50" s="3"/>
      <c r="Z50" s="3"/>
      <c r="AA50" s="3"/>
      <c r="AB50" s="3"/>
      <c r="AC50" s="3"/>
      <c r="AD50" s="3"/>
      <c r="AE50" s="7"/>
    </row>
    <row r="51" spans="1:31" ht="27.6" x14ac:dyDescent="0.3">
      <c r="A51" s="4">
        <f t="shared" si="8"/>
        <v>5.3999999999999986</v>
      </c>
      <c r="B51" s="17" t="s">
        <v>68</v>
      </c>
      <c r="C51" s="20" t="s">
        <v>28</v>
      </c>
      <c r="D51" s="10">
        <v>42200</v>
      </c>
      <c r="E51" s="10">
        <v>42231</v>
      </c>
      <c r="F51" s="9">
        <f t="shared" si="7"/>
        <v>23</v>
      </c>
      <c r="G51" s="23"/>
      <c r="H51" s="63" t="s">
        <v>149</v>
      </c>
      <c r="I51" s="63"/>
      <c r="J51" s="23"/>
      <c r="K51" s="23"/>
      <c r="L51" s="23"/>
      <c r="M51" s="23"/>
      <c r="N51" s="23"/>
      <c r="O51" s="23"/>
      <c r="P51" s="23"/>
      <c r="Q51" s="23"/>
      <c r="R51" s="23"/>
      <c r="S51" s="23"/>
      <c r="T51" s="23"/>
      <c r="U51" s="3"/>
      <c r="V51" s="3"/>
      <c r="W51" s="3"/>
      <c r="X51" s="3"/>
      <c r="Y51" s="3"/>
      <c r="Z51" s="3"/>
      <c r="AA51" s="3"/>
      <c r="AB51" s="3"/>
      <c r="AC51" s="3"/>
      <c r="AD51" s="3"/>
      <c r="AE51" s="7"/>
    </row>
    <row r="52" spans="1:31" x14ac:dyDescent="0.3">
      <c r="A52" s="5">
        <v>6</v>
      </c>
      <c r="B52" s="5" t="s">
        <v>61</v>
      </c>
      <c r="C52" s="8"/>
      <c r="D52" s="14"/>
      <c r="E52" s="14"/>
      <c r="F52" s="9">
        <f t="shared" si="7"/>
        <v>0</v>
      </c>
      <c r="G52" s="6"/>
      <c r="H52" s="6"/>
      <c r="I52" s="6"/>
      <c r="J52" s="6"/>
      <c r="K52" s="6"/>
      <c r="L52" s="6"/>
      <c r="M52" s="6"/>
      <c r="N52" s="6"/>
      <c r="O52" s="6"/>
      <c r="P52" s="6"/>
      <c r="Q52" s="6"/>
      <c r="R52" s="6"/>
      <c r="S52" s="6"/>
      <c r="T52" s="6"/>
      <c r="U52" s="6"/>
      <c r="V52" s="6"/>
      <c r="W52" s="6"/>
      <c r="X52" s="6"/>
      <c r="Y52" s="6"/>
      <c r="Z52" s="6"/>
      <c r="AA52" s="6"/>
      <c r="AB52" s="6"/>
      <c r="AC52" s="6"/>
      <c r="AD52" s="6"/>
      <c r="AE52" s="7"/>
    </row>
    <row r="53" spans="1:31" ht="27.6" x14ac:dyDescent="0.3">
      <c r="A53" s="4">
        <f>A52+0.1</f>
        <v>6.1</v>
      </c>
      <c r="B53" s="17" t="s">
        <v>63</v>
      </c>
      <c r="C53" s="20" t="s">
        <v>53</v>
      </c>
      <c r="D53" s="42">
        <v>42186</v>
      </c>
      <c r="E53" s="42">
        <v>42247</v>
      </c>
      <c r="F53" s="9">
        <f t="shared" si="7"/>
        <v>44</v>
      </c>
      <c r="G53" s="63" t="s">
        <v>132</v>
      </c>
      <c r="H53" s="63"/>
      <c r="I53" s="63"/>
      <c r="J53" s="63"/>
      <c r="K53" s="23"/>
      <c r="L53" s="23"/>
      <c r="M53" s="23"/>
      <c r="N53" s="23"/>
      <c r="O53" s="23"/>
      <c r="P53" s="23"/>
      <c r="Q53" s="23"/>
      <c r="R53" s="23"/>
      <c r="S53" s="23"/>
      <c r="T53" s="23"/>
      <c r="U53" s="3"/>
      <c r="V53" s="3"/>
      <c r="W53" s="3"/>
      <c r="X53" s="3"/>
      <c r="Y53" s="3"/>
      <c r="Z53" s="3"/>
      <c r="AA53" s="3"/>
      <c r="AB53" s="3"/>
      <c r="AC53" s="3"/>
      <c r="AD53" s="3"/>
      <c r="AE53" s="7"/>
    </row>
    <row r="54" spans="1:31" x14ac:dyDescent="0.3">
      <c r="A54" s="4">
        <f t="shared" ref="A54:A55" si="9">A53+0.1</f>
        <v>6.1999999999999993</v>
      </c>
      <c r="B54" s="17" t="s">
        <v>62</v>
      </c>
      <c r="C54" s="20" t="s">
        <v>48</v>
      </c>
      <c r="D54" s="45">
        <v>42217</v>
      </c>
      <c r="E54" s="45">
        <v>42551</v>
      </c>
      <c r="F54" s="9">
        <f t="shared" si="7"/>
        <v>239</v>
      </c>
      <c r="G54" s="23"/>
      <c r="H54" s="23"/>
      <c r="I54" s="63" t="s">
        <v>200</v>
      </c>
      <c r="J54" s="63"/>
      <c r="K54" s="63"/>
      <c r="L54" s="63"/>
      <c r="M54" s="63"/>
      <c r="N54" s="63"/>
      <c r="O54" s="63"/>
      <c r="P54" s="63"/>
      <c r="Q54" s="63"/>
      <c r="R54" s="63"/>
      <c r="S54" s="63"/>
      <c r="T54" s="63"/>
      <c r="U54" s="63"/>
      <c r="V54" s="63"/>
      <c r="W54" s="63"/>
      <c r="X54" s="63"/>
      <c r="Y54" s="63"/>
      <c r="Z54" s="63"/>
      <c r="AA54" s="63"/>
      <c r="AB54" s="63"/>
      <c r="AC54" s="63"/>
      <c r="AD54" s="63"/>
      <c r="AE54" s="7"/>
    </row>
    <row r="55" spans="1:31" ht="27.6" x14ac:dyDescent="0.3">
      <c r="A55" s="4">
        <f t="shared" si="9"/>
        <v>6.2999999999999989</v>
      </c>
      <c r="B55" s="17" t="s">
        <v>64</v>
      </c>
      <c r="C55" s="20" t="s">
        <v>28</v>
      </c>
      <c r="D55" s="42">
        <v>42217</v>
      </c>
      <c r="E55" s="42">
        <v>42551</v>
      </c>
      <c r="F55" s="9">
        <f t="shared" si="7"/>
        <v>239</v>
      </c>
      <c r="G55" s="23"/>
      <c r="H55" s="23"/>
      <c r="I55" s="63" t="s">
        <v>133</v>
      </c>
      <c r="J55" s="63"/>
      <c r="K55" s="63"/>
      <c r="L55" s="63"/>
      <c r="M55" s="63"/>
      <c r="N55" s="63"/>
      <c r="O55" s="63"/>
      <c r="P55" s="63"/>
      <c r="Q55" s="63"/>
      <c r="R55" s="63"/>
      <c r="S55" s="63"/>
      <c r="T55" s="63"/>
      <c r="U55" s="63"/>
      <c r="V55" s="63"/>
      <c r="W55" s="63"/>
      <c r="X55" s="63"/>
      <c r="Y55" s="63"/>
      <c r="Z55" s="63"/>
      <c r="AA55" s="63"/>
      <c r="AB55" s="63"/>
      <c r="AC55" s="63"/>
      <c r="AD55" s="63"/>
      <c r="AE55" s="7"/>
    </row>
    <row r="56" spans="1:31" ht="27.6" x14ac:dyDescent="0.3">
      <c r="A56" s="4">
        <v>6.4</v>
      </c>
      <c r="B56" s="17" t="s">
        <v>151</v>
      </c>
      <c r="C56" s="20" t="s">
        <v>28</v>
      </c>
      <c r="D56" s="42">
        <v>42370</v>
      </c>
      <c r="E56" s="42">
        <v>42551</v>
      </c>
      <c r="F56" s="9">
        <f t="shared" si="7"/>
        <v>130</v>
      </c>
      <c r="G56" s="23"/>
      <c r="H56" s="23"/>
      <c r="I56" s="31"/>
      <c r="J56" s="31"/>
      <c r="K56" s="31"/>
      <c r="L56" s="31"/>
      <c r="M56" s="31"/>
      <c r="N56" s="31"/>
      <c r="O56" s="31"/>
      <c r="P56" s="31"/>
      <c r="Q56" s="31"/>
      <c r="R56" s="31"/>
      <c r="S56" s="63" t="s">
        <v>203</v>
      </c>
      <c r="T56" s="63"/>
      <c r="U56" s="63"/>
      <c r="V56" s="63"/>
      <c r="W56" s="63"/>
      <c r="X56" s="63"/>
      <c r="Y56" s="63"/>
      <c r="Z56" s="63"/>
      <c r="AA56" s="63"/>
      <c r="AB56" s="63"/>
      <c r="AC56" s="63"/>
      <c r="AD56" s="63"/>
      <c r="AE56" s="7"/>
    </row>
    <row r="57" spans="1:31" ht="26.25" customHeight="1" x14ac:dyDescent="0.3">
      <c r="A57" s="4">
        <v>6.5</v>
      </c>
      <c r="B57" s="17" t="s">
        <v>65</v>
      </c>
      <c r="C57" s="20" t="s">
        <v>69</v>
      </c>
      <c r="D57" s="42">
        <v>42248</v>
      </c>
      <c r="E57" s="42">
        <v>42551</v>
      </c>
      <c r="F57" s="9">
        <f t="shared" si="7"/>
        <v>218</v>
      </c>
      <c r="G57" s="23"/>
      <c r="H57" s="23"/>
      <c r="I57" s="23"/>
      <c r="J57" s="23"/>
      <c r="K57" s="63" t="s">
        <v>163</v>
      </c>
      <c r="L57" s="63"/>
      <c r="M57" s="63"/>
      <c r="N57" s="63"/>
      <c r="O57" s="63"/>
      <c r="P57" s="63"/>
      <c r="Q57" s="63"/>
      <c r="R57" s="63"/>
      <c r="S57" s="63"/>
      <c r="T57" s="63"/>
      <c r="U57" s="63"/>
      <c r="V57" s="63"/>
      <c r="W57" s="63"/>
      <c r="X57" s="63"/>
      <c r="Y57" s="63"/>
      <c r="Z57" s="63"/>
      <c r="AA57" s="63"/>
      <c r="AB57" s="63"/>
      <c r="AC57" s="63"/>
      <c r="AD57" s="63"/>
      <c r="AE57" s="7"/>
    </row>
    <row r="58" spans="1:31" ht="26.25" customHeight="1" x14ac:dyDescent="0.3">
      <c r="A58" s="4">
        <v>6.6</v>
      </c>
      <c r="B58" s="17" t="s">
        <v>72</v>
      </c>
      <c r="C58" s="20" t="s">
        <v>53</v>
      </c>
      <c r="D58" s="42">
        <v>42217</v>
      </c>
      <c r="E58" s="42">
        <v>42277</v>
      </c>
      <c r="F58" s="9">
        <f>IF(OR(E58=0,D58=0),0,NETWORKDAYS(D58,E58))</f>
        <v>43</v>
      </c>
      <c r="G58" s="23"/>
      <c r="H58" s="23"/>
      <c r="I58" s="63" t="s">
        <v>201</v>
      </c>
      <c r="J58" s="63"/>
      <c r="K58" s="63"/>
      <c r="L58" s="63"/>
      <c r="M58" s="31"/>
      <c r="N58" s="31"/>
      <c r="O58" s="31"/>
      <c r="P58" s="31"/>
      <c r="Q58" s="63"/>
      <c r="R58" s="63"/>
      <c r="S58" s="63"/>
      <c r="T58" s="63"/>
      <c r="U58" s="63"/>
      <c r="V58" s="63"/>
      <c r="W58" s="63"/>
      <c r="X58" s="63"/>
      <c r="Y58" s="63"/>
      <c r="Z58" s="63"/>
      <c r="AA58" s="63"/>
      <c r="AB58" s="63"/>
      <c r="AC58" s="63"/>
      <c r="AD58" s="63"/>
      <c r="AE58" s="7"/>
    </row>
    <row r="59" spans="1:31" ht="41.4" x14ac:dyDescent="0.3">
      <c r="A59" s="4">
        <v>6.7</v>
      </c>
      <c r="B59" s="44" t="s">
        <v>212</v>
      </c>
      <c r="C59" s="114" t="s">
        <v>28</v>
      </c>
      <c r="D59" s="115">
        <v>42422</v>
      </c>
      <c r="E59" s="115">
        <v>42422</v>
      </c>
      <c r="F59" s="116">
        <f>IF(OR(E59=0,D59=0),0,NETWORKDAYS(D59,E59))</f>
        <v>1</v>
      </c>
      <c r="G59" s="33"/>
      <c r="H59" s="33"/>
      <c r="I59" s="33"/>
      <c r="J59" s="33"/>
      <c r="K59" s="33"/>
      <c r="L59" s="33"/>
      <c r="M59" s="33"/>
      <c r="N59" s="33"/>
      <c r="O59" s="33"/>
      <c r="P59" s="33"/>
      <c r="Q59" s="31"/>
      <c r="R59" s="31"/>
      <c r="S59" s="31"/>
      <c r="T59" s="31"/>
      <c r="U59" s="63" t="s">
        <v>211</v>
      </c>
      <c r="V59" s="63"/>
      <c r="W59" s="63"/>
      <c r="X59" s="63"/>
      <c r="Y59" s="63"/>
      <c r="Z59" s="63"/>
      <c r="AA59" s="63"/>
      <c r="AB59" s="63"/>
      <c r="AC59" s="63"/>
      <c r="AD59" s="63"/>
      <c r="AE59" s="7"/>
    </row>
  </sheetData>
  <mergeCells count="18">
    <mergeCell ref="S6:T6"/>
    <mergeCell ref="U6:V6"/>
    <mergeCell ref="W6:X6"/>
    <mergeCell ref="Y6:Z6"/>
    <mergeCell ref="AC6:AD6"/>
    <mergeCell ref="AA6:AB6"/>
    <mergeCell ref="Q6:R6"/>
    <mergeCell ref="A1:E1"/>
    <mergeCell ref="B3:D3"/>
    <mergeCell ref="B4:D4"/>
    <mergeCell ref="B5:D5"/>
    <mergeCell ref="E4:F4"/>
    <mergeCell ref="E3:F3"/>
    <mergeCell ref="G6:H6"/>
    <mergeCell ref="I6:J6"/>
    <mergeCell ref="K6:L6"/>
    <mergeCell ref="M6:N6"/>
    <mergeCell ref="O6:P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28"/>
  <sheetViews>
    <sheetView workbookViewId="0">
      <selection activeCell="G12" sqref="G12"/>
    </sheetView>
  </sheetViews>
  <sheetFormatPr defaultRowHeight="14.4" x14ac:dyDescent="0.3"/>
  <cols>
    <col min="1" max="1" width="18" customWidth="1"/>
  </cols>
  <sheetData>
    <row r="2" spans="1:13" ht="21" x14ac:dyDescent="0.4">
      <c r="A2" s="108" t="s">
        <v>86</v>
      </c>
    </row>
    <row r="3" spans="1:13" x14ac:dyDescent="0.25">
      <c r="A3" t="s">
        <v>108</v>
      </c>
    </row>
    <row r="4" spans="1:13" x14ac:dyDescent="0.3">
      <c r="A4" t="s">
        <v>137</v>
      </c>
    </row>
    <row r="5" spans="1:13" x14ac:dyDescent="0.3">
      <c r="A5" t="s">
        <v>138</v>
      </c>
    </row>
    <row r="6" spans="1:13" ht="15.6" x14ac:dyDescent="0.3">
      <c r="A6" s="105" t="s">
        <v>139</v>
      </c>
      <c r="B6" s="105"/>
      <c r="C6" s="105"/>
      <c r="D6" s="105"/>
      <c r="E6" s="105"/>
      <c r="F6" s="105"/>
      <c r="G6" s="105"/>
      <c r="H6" s="105"/>
      <c r="I6" s="106"/>
      <c r="J6" s="98"/>
    </row>
    <row r="7" spans="1:13" x14ac:dyDescent="0.3">
      <c r="A7" t="s">
        <v>154</v>
      </c>
    </row>
    <row r="8" spans="1:13" ht="15.6" x14ac:dyDescent="0.3">
      <c r="A8" s="99" t="s">
        <v>185</v>
      </c>
      <c r="B8" s="99"/>
      <c r="C8" s="99"/>
    </row>
    <row r="9" spans="1:13" x14ac:dyDescent="0.3">
      <c r="A9" t="s">
        <v>157</v>
      </c>
    </row>
    <row r="10" spans="1:13" ht="15.6" x14ac:dyDescent="0.3">
      <c r="A10" s="105" t="s">
        <v>195</v>
      </c>
      <c r="B10" s="105"/>
      <c r="C10" s="105"/>
      <c r="D10" s="105"/>
      <c r="E10" s="105"/>
      <c r="F10" s="105"/>
      <c r="G10" s="105"/>
      <c r="H10" s="105"/>
      <c r="I10" s="105"/>
      <c r="J10" s="105"/>
      <c r="K10" s="105"/>
      <c r="L10" s="106"/>
      <c r="M10" s="106"/>
    </row>
    <row r="11" spans="1:13" ht="15.6" x14ac:dyDescent="0.3">
      <c r="A11" s="99" t="s">
        <v>174</v>
      </c>
      <c r="B11" s="99"/>
      <c r="C11" s="99"/>
      <c r="D11" s="99"/>
      <c r="E11" s="99"/>
      <c r="F11" s="99"/>
      <c r="G11" s="100"/>
      <c r="H11" s="100"/>
      <c r="I11" s="100"/>
      <c r="J11" s="100"/>
      <c r="K11" s="100"/>
      <c r="L11" s="100"/>
    </row>
    <row r="12" spans="1:13" ht="15.6" x14ac:dyDescent="0.3">
      <c r="A12" s="99"/>
      <c r="B12" s="99"/>
      <c r="C12" s="99"/>
      <c r="D12" s="99"/>
      <c r="E12" s="99"/>
      <c r="F12" s="99"/>
      <c r="G12" s="100"/>
      <c r="H12" s="100"/>
      <c r="I12" s="100"/>
      <c r="J12" s="100"/>
      <c r="K12" s="100"/>
      <c r="L12" s="100"/>
    </row>
    <row r="14" spans="1:13" ht="21" x14ac:dyDescent="0.4">
      <c r="A14" s="108" t="s">
        <v>87</v>
      </c>
    </row>
    <row r="15" spans="1:13" ht="15.6" x14ac:dyDescent="0.3">
      <c r="A15" s="97" t="s">
        <v>171</v>
      </c>
    </row>
    <row r="16" spans="1:13" x14ac:dyDescent="0.25">
      <c r="A16" t="s">
        <v>105</v>
      </c>
    </row>
    <row r="17" spans="1:11" x14ac:dyDescent="0.25">
      <c r="A17" t="s">
        <v>187</v>
      </c>
    </row>
    <row r="18" spans="1:11" x14ac:dyDescent="0.25">
      <c r="A18" t="s">
        <v>106</v>
      </c>
    </row>
    <row r="19" spans="1:11" x14ac:dyDescent="0.25">
      <c r="A19" t="s">
        <v>107</v>
      </c>
    </row>
    <row r="20" spans="1:11" x14ac:dyDescent="0.3">
      <c r="A20" t="s">
        <v>155</v>
      </c>
    </row>
    <row r="21" spans="1:11" x14ac:dyDescent="0.3">
      <c r="A21" t="s">
        <v>140</v>
      </c>
    </row>
    <row r="22" spans="1:11" x14ac:dyDescent="0.3">
      <c r="A22" t="s">
        <v>156</v>
      </c>
    </row>
    <row r="23" spans="1:11" ht="15.6" x14ac:dyDescent="0.3">
      <c r="A23" s="97" t="s">
        <v>172</v>
      </c>
      <c r="B23" s="97"/>
      <c r="C23" s="97"/>
      <c r="D23" s="97"/>
      <c r="E23" s="97"/>
      <c r="F23" s="97"/>
      <c r="G23" s="97"/>
      <c r="H23" s="97"/>
      <c r="I23" s="97"/>
      <c r="J23" s="97"/>
      <c r="K23" s="97"/>
    </row>
    <row r="24" spans="1:11" ht="15.45" x14ac:dyDescent="0.35">
      <c r="A24" s="107" t="s">
        <v>142</v>
      </c>
    </row>
    <row r="25" spans="1:11" ht="14.55" x14ac:dyDescent="0.35">
      <c r="A25" t="s">
        <v>186</v>
      </c>
    </row>
    <row r="26" spans="1:11" ht="14.55" x14ac:dyDescent="0.35">
      <c r="A26" t="s">
        <v>162</v>
      </c>
    </row>
    <row r="27" spans="1:11" ht="15.45" x14ac:dyDescent="0.35">
      <c r="A27" s="97" t="s">
        <v>173</v>
      </c>
      <c r="B27" s="97"/>
      <c r="C27" s="97"/>
      <c r="D27" s="97"/>
      <c r="E27" s="97"/>
      <c r="F27" s="97"/>
      <c r="G27" s="97"/>
      <c r="H27" s="97"/>
      <c r="I27" s="97"/>
      <c r="J27" s="97"/>
      <c r="K27" s="97"/>
    </row>
    <row r="28" spans="1:11" ht="15.45" x14ac:dyDescent="0.35">
      <c r="A28" s="107" t="s">
        <v>196</v>
      </c>
    </row>
  </sheetData>
  <pageMargins left="0.7" right="0.7" top="0.75" bottom="0.75" header="0.3" footer="0.3"/>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workbookViewId="0">
      <selection activeCell="B16" sqref="B16"/>
    </sheetView>
  </sheetViews>
  <sheetFormatPr defaultRowHeight="14.4" x14ac:dyDescent="0.3"/>
  <cols>
    <col min="1" max="1" width="53" customWidth="1"/>
    <col min="2" max="2" width="12" customWidth="1"/>
    <col min="3" max="3" width="11.21875" customWidth="1"/>
    <col min="4" max="11" width="10.6640625" customWidth="1"/>
  </cols>
  <sheetData>
    <row r="1" spans="1:13" ht="54.6" customHeight="1" x14ac:dyDescent="0.3">
      <c r="L1" s="60"/>
      <c r="M1" s="60"/>
    </row>
    <row r="2" spans="1:13" x14ac:dyDescent="0.3">
      <c r="A2" s="144" t="s">
        <v>89</v>
      </c>
      <c r="B2" s="145"/>
      <c r="C2" s="145"/>
      <c r="D2" s="145"/>
      <c r="E2" s="145"/>
      <c r="F2" s="145"/>
      <c r="G2" s="145"/>
      <c r="H2" s="145"/>
      <c r="I2" s="145"/>
      <c r="J2" s="145"/>
      <c r="K2" s="145"/>
      <c r="L2" s="60"/>
      <c r="M2" s="61"/>
    </row>
    <row r="3" spans="1:13" x14ac:dyDescent="0.3">
      <c r="A3" s="57" t="s">
        <v>136</v>
      </c>
      <c r="B3" s="117"/>
      <c r="C3" s="142" t="s">
        <v>100</v>
      </c>
      <c r="D3" s="142"/>
      <c r="E3" s="142"/>
      <c r="F3" s="142"/>
      <c r="G3" s="142"/>
      <c r="H3" s="142"/>
      <c r="I3" s="142"/>
      <c r="J3" s="142"/>
      <c r="K3" s="142"/>
      <c r="L3" s="7"/>
      <c r="M3" s="49"/>
    </row>
    <row r="4" spans="1:13" x14ac:dyDescent="0.3">
      <c r="A4" s="52" t="s">
        <v>99</v>
      </c>
      <c r="B4" s="48" t="s">
        <v>12</v>
      </c>
      <c r="C4" s="48" t="s">
        <v>90</v>
      </c>
      <c r="D4" s="48" t="s">
        <v>91</v>
      </c>
      <c r="E4" s="48" t="s">
        <v>92</v>
      </c>
      <c r="F4" s="48" t="s">
        <v>93</v>
      </c>
      <c r="G4" s="48" t="s">
        <v>94</v>
      </c>
      <c r="H4" s="48" t="s">
        <v>95</v>
      </c>
      <c r="I4" s="48" t="s">
        <v>96</v>
      </c>
      <c r="J4" s="48" t="s">
        <v>97</v>
      </c>
      <c r="K4" s="48" t="s">
        <v>98</v>
      </c>
      <c r="L4" s="59" t="s">
        <v>24</v>
      </c>
      <c r="M4" s="62" t="s">
        <v>114</v>
      </c>
    </row>
    <row r="5" spans="1:13" x14ac:dyDescent="0.3">
      <c r="A5" s="78" t="s">
        <v>101</v>
      </c>
      <c r="B5" s="83">
        <v>0</v>
      </c>
      <c r="C5" s="7">
        <v>0</v>
      </c>
      <c r="D5" s="7">
        <v>0</v>
      </c>
      <c r="E5" s="7">
        <v>0</v>
      </c>
      <c r="F5" s="79">
        <v>0</v>
      </c>
      <c r="G5" s="79">
        <v>0</v>
      </c>
      <c r="H5" s="79">
        <v>0</v>
      </c>
      <c r="I5" s="7"/>
      <c r="J5" s="7"/>
      <c r="K5" s="7"/>
      <c r="L5" s="7"/>
      <c r="M5" s="49"/>
    </row>
    <row r="6" spans="1:13" x14ac:dyDescent="0.3">
      <c r="A6" s="78" t="s">
        <v>102</v>
      </c>
      <c r="B6" s="83">
        <v>0</v>
      </c>
      <c r="C6" s="7">
        <v>0</v>
      </c>
      <c r="D6" s="7">
        <v>0</v>
      </c>
      <c r="E6" s="7">
        <v>1</v>
      </c>
      <c r="F6" s="79">
        <v>0</v>
      </c>
      <c r="G6" s="79">
        <v>0</v>
      </c>
      <c r="H6" s="79">
        <v>0</v>
      </c>
      <c r="I6" s="7"/>
      <c r="J6" s="7"/>
      <c r="K6" s="7"/>
      <c r="L6" s="7"/>
      <c r="M6" s="49"/>
    </row>
    <row r="7" spans="1:13" x14ac:dyDescent="0.3">
      <c r="A7" s="78" t="s">
        <v>103</v>
      </c>
      <c r="B7" s="83">
        <v>0</v>
      </c>
      <c r="C7" s="7">
        <v>0</v>
      </c>
      <c r="D7" s="7">
        <v>3</v>
      </c>
      <c r="E7" s="7">
        <v>2</v>
      </c>
      <c r="F7" s="79">
        <v>1</v>
      </c>
      <c r="G7" s="79">
        <v>0</v>
      </c>
      <c r="H7" s="79">
        <v>1</v>
      </c>
      <c r="I7" s="7"/>
      <c r="J7" s="7"/>
      <c r="K7" s="7"/>
      <c r="L7" s="7"/>
      <c r="M7" s="49"/>
    </row>
    <row r="8" spans="1:13" x14ac:dyDescent="0.3">
      <c r="A8" s="75" t="s">
        <v>134</v>
      </c>
      <c r="B8" s="124">
        <v>6</v>
      </c>
      <c r="C8" s="83">
        <v>6</v>
      </c>
      <c r="D8" s="83">
        <v>68</v>
      </c>
      <c r="E8" s="83">
        <v>141</v>
      </c>
      <c r="F8" s="82">
        <v>61</v>
      </c>
      <c r="G8" s="82">
        <v>12</v>
      </c>
      <c r="H8" s="82">
        <v>9</v>
      </c>
      <c r="I8" s="7"/>
      <c r="J8" s="7"/>
      <c r="K8" s="7"/>
      <c r="L8" s="7"/>
      <c r="M8" s="49"/>
    </row>
    <row r="9" spans="1:13" x14ac:dyDescent="0.3">
      <c r="A9" s="76" t="s">
        <v>135</v>
      </c>
      <c r="B9" s="83">
        <v>0</v>
      </c>
      <c r="C9" s="7">
        <v>0</v>
      </c>
      <c r="D9" s="7">
        <v>27</v>
      </c>
      <c r="E9" s="7">
        <v>81</v>
      </c>
      <c r="F9" s="79">
        <v>0</v>
      </c>
      <c r="G9" s="79">
        <v>0</v>
      </c>
      <c r="H9" s="79">
        <v>0</v>
      </c>
      <c r="I9" s="7"/>
      <c r="J9" s="7"/>
      <c r="K9" s="7"/>
      <c r="L9" s="7"/>
      <c r="M9" s="49"/>
    </row>
    <row r="10" spans="1:13" x14ac:dyDescent="0.3">
      <c r="A10" s="77" t="s">
        <v>141</v>
      </c>
      <c r="B10" s="123">
        <v>0</v>
      </c>
      <c r="C10" s="50">
        <v>0</v>
      </c>
      <c r="D10" s="50">
        <v>4</v>
      </c>
      <c r="E10" s="50">
        <v>8</v>
      </c>
      <c r="F10" s="50">
        <v>1</v>
      </c>
      <c r="G10" s="50">
        <v>0</v>
      </c>
      <c r="H10" s="50">
        <v>1</v>
      </c>
      <c r="I10" s="50"/>
      <c r="J10" s="50"/>
      <c r="K10" s="50"/>
      <c r="L10" s="50"/>
      <c r="M10" s="51"/>
    </row>
    <row r="11" spans="1:13" x14ac:dyDescent="0.3">
      <c r="B11" s="125" t="s">
        <v>192</v>
      </c>
      <c r="C11" s="80" t="s">
        <v>192</v>
      </c>
      <c r="D11" s="81" t="s">
        <v>193</v>
      </c>
      <c r="E11" s="80" t="s">
        <v>194</v>
      </c>
      <c r="F11" s="80" t="s">
        <v>159</v>
      </c>
      <c r="G11" s="80" t="s">
        <v>168</v>
      </c>
      <c r="H11" s="80" t="s">
        <v>169</v>
      </c>
    </row>
    <row r="12" spans="1:13" x14ac:dyDescent="0.3">
      <c r="B12" s="126" t="s">
        <v>152</v>
      </c>
      <c r="C12" s="126" t="s">
        <v>152</v>
      </c>
      <c r="D12" s="127" t="s">
        <v>150</v>
      </c>
      <c r="E12" s="126" t="s">
        <v>150</v>
      </c>
      <c r="F12" s="126" t="s">
        <v>160</v>
      </c>
      <c r="G12" s="126" t="s">
        <v>152</v>
      </c>
      <c r="H12" s="126" t="s">
        <v>160</v>
      </c>
    </row>
    <row r="13" spans="1:13" x14ac:dyDescent="0.3">
      <c r="C13" s="85"/>
      <c r="D13" s="86"/>
      <c r="E13" s="85"/>
      <c r="F13" s="85"/>
      <c r="G13" s="85"/>
      <c r="H13" s="85"/>
    </row>
    <row r="14" spans="1:13" x14ac:dyDescent="0.3">
      <c r="A14" s="144" t="s">
        <v>88</v>
      </c>
      <c r="B14" s="145"/>
      <c r="C14" s="145"/>
      <c r="D14" s="146"/>
    </row>
    <row r="15" spans="1:13" ht="14.55" x14ac:dyDescent="0.35">
      <c r="A15" s="53"/>
      <c r="B15" s="7"/>
      <c r="C15" s="142" t="s">
        <v>85</v>
      </c>
      <c r="D15" s="143"/>
    </row>
    <row r="16" spans="1:13" ht="14.55" x14ac:dyDescent="0.35">
      <c r="A16" s="53"/>
      <c r="B16" s="118">
        <v>2014</v>
      </c>
      <c r="C16" s="54">
        <v>2015</v>
      </c>
      <c r="D16" s="58">
        <v>2016</v>
      </c>
      <c r="E16" s="95" t="s">
        <v>170</v>
      </c>
      <c r="F16" s="96" t="s">
        <v>189</v>
      </c>
      <c r="H16" t="s">
        <v>202</v>
      </c>
    </row>
    <row r="17" spans="1:8" ht="14.55" x14ac:dyDescent="0.35">
      <c r="A17" s="128" t="s">
        <v>166</v>
      </c>
      <c r="B17" s="129">
        <v>4975.3100000000004</v>
      </c>
      <c r="C17" s="130">
        <v>897.36</v>
      </c>
      <c r="D17" s="56"/>
      <c r="E17" s="110">
        <v>8</v>
      </c>
      <c r="F17" s="94" t="s">
        <v>179</v>
      </c>
    </row>
    <row r="18" spans="1:8" x14ac:dyDescent="0.3">
      <c r="A18" s="76" t="s">
        <v>165</v>
      </c>
      <c r="B18" s="119">
        <v>1567.78</v>
      </c>
      <c r="C18" s="84">
        <v>78143.199999999997</v>
      </c>
      <c r="D18" s="56"/>
      <c r="E18" s="111">
        <v>424</v>
      </c>
      <c r="F18" s="112" t="s">
        <v>180</v>
      </c>
    </row>
    <row r="19" spans="1:8" x14ac:dyDescent="0.3">
      <c r="A19" s="76"/>
      <c r="B19" s="135">
        <v>6543.09</v>
      </c>
      <c r="C19" s="84">
        <v>79040.56</v>
      </c>
      <c r="D19" s="56"/>
      <c r="E19" s="47"/>
      <c r="F19" s="2"/>
    </row>
    <row r="20" spans="1:8" x14ac:dyDescent="0.3">
      <c r="A20" s="128" t="s">
        <v>104</v>
      </c>
      <c r="B20" s="129"/>
      <c r="C20" s="131">
        <v>0.53</v>
      </c>
      <c r="D20" s="101" t="s">
        <v>175</v>
      </c>
      <c r="E20" s="109">
        <v>42369</v>
      </c>
    </row>
    <row r="21" spans="1:8" x14ac:dyDescent="0.3">
      <c r="A21" s="76" t="s">
        <v>177</v>
      </c>
      <c r="B21" s="119"/>
      <c r="C21" s="102" t="s">
        <v>178</v>
      </c>
      <c r="D21" s="103" t="s">
        <v>178</v>
      </c>
    </row>
    <row r="22" spans="1:8" x14ac:dyDescent="0.3">
      <c r="A22" s="76"/>
      <c r="B22" s="119"/>
      <c r="C22" s="102"/>
      <c r="D22" s="103"/>
    </row>
    <row r="23" spans="1:8" x14ac:dyDescent="0.3">
      <c r="A23" s="128" t="s">
        <v>188</v>
      </c>
      <c r="B23" s="129"/>
      <c r="C23" s="132">
        <v>0.69</v>
      </c>
      <c r="D23" s="133" t="s">
        <v>190</v>
      </c>
      <c r="E23" s="109">
        <v>42369</v>
      </c>
    </row>
    <row r="24" spans="1:8" x14ac:dyDescent="0.3">
      <c r="A24" s="53"/>
      <c r="B24" s="7"/>
      <c r="C24" s="55" t="s">
        <v>112</v>
      </c>
      <c r="D24" s="56" t="s">
        <v>113</v>
      </c>
    </row>
    <row r="25" spans="1:8" ht="18" x14ac:dyDescent="0.35">
      <c r="A25" s="104" t="s">
        <v>115</v>
      </c>
      <c r="B25" s="120"/>
      <c r="C25" s="50"/>
      <c r="D25" s="51"/>
    </row>
    <row r="26" spans="1:8" x14ac:dyDescent="0.3">
      <c r="A26" s="88"/>
      <c r="B26" s="88"/>
      <c r="C26" s="7"/>
      <c r="D26" s="7"/>
    </row>
    <row r="27" spans="1:8" x14ac:dyDescent="0.3">
      <c r="A27" s="89" t="s">
        <v>167</v>
      </c>
      <c r="B27" s="121"/>
      <c r="C27" s="60"/>
      <c r="D27" s="60"/>
      <c r="E27" s="60"/>
      <c r="F27" s="60"/>
      <c r="G27" s="60"/>
      <c r="H27" s="61"/>
    </row>
    <row r="28" spans="1:8" x14ac:dyDescent="0.3">
      <c r="A28" s="90" t="s">
        <v>153</v>
      </c>
      <c r="B28" s="119"/>
      <c r="C28" s="91" t="s">
        <v>176</v>
      </c>
      <c r="D28" s="92"/>
      <c r="E28" s="92"/>
      <c r="F28" s="92"/>
      <c r="G28" s="92"/>
      <c r="H28" s="93"/>
    </row>
    <row r="29" spans="1:8" x14ac:dyDescent="0.3">
      <c r="A29" s="134" t="s">
        <v>158</v>
      </c>
      <c r="B29" s="122"/>
      <c r="C29" s="113" t="s">
        <v>191</v>
      </c>
      <c r="D29" s="113"/>
      <c r="E29" s="113"/>
      <c r="F29" s="113"/>
      <c r="G29" s="113"/>
      <c r="H29" s="51"/>
    </row>
    <row r="31" spans="1:8" x14ac:dyDescent="0.3">
      <c r="A31" s="47" t="s">
        <v>161</v>
      </c>
      <c r="B31" s="47"/>
    </row>
    <row r="32" spans="1:8" ht="18" x14ac:dyDescent="0.35">
      <c r="A32" s="87"/>
      <c r="B32" s="87"/>
    </row>
    <row r="33" spans="1:2" ht="15.6" x14ac:dyDescent="0.3">
      <c r="A33" s="99" t="s">
        <v>213</v>
      </c>
      <c r="B33" s="99"/>
    </row>
  </sheetData>
  <mergeCells count="4">
    <mergeCell ref="C15:D15"/>
    <mergeCell ref="A14:D14"/>
    <mergeCell ref="C3:K3"/>
    <mergeCell ref="A2:K2"/>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WorkPlan</vt:lpstr>
      <vt:lpstr>Success, Barriers &amp; notes</vt:lpstr>
      <vt:lpstr>Tracking-Outcomes</vt:lpstr>
    </vt:vector>
  </TitlesOfParts>
  <Company>CGPH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Kara Vogelson</dc:creator>
  <cp:lastModifiedBy>Bethany Aberg</cp:lastModifiedBy>
  <cp:lastPrinted>2016-02-23T19:52:27Z</cp:lastPrinted>
  <dcterms:created xsi:type="dcterms:W3CDTF">2015-06-16T15:13:01Z</dcterms:created>
  <dcterms:modified xsi:type="dcterms:W3CDTF">2016-04-12T19:55:01Z</dcterms:modified>
</cp:coreProperties>
</file>